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tabRatio="856" activeTab="1"/>
  </bookViews>
  <sheets>
    <sheet name="participants" sheetId="1" r:id="rId1"/>
    <sheet name="total" sheetId="2" r:id="rId2"/>
    <sheet name="18.06" sheetId="3" state="hidden" r:id="rId3"/>
    <sheet name="matches" sheetId="4" r:id="rId4"/>
    <sheet name="2e tour" sheetId="5" r:id="rId5"/>
    <sheet name="pts - 2e tour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  <sheet name="26" sheetId="31" r:id="rId31"/>
    <sheet name="27" sheetId="32" r:id="rId32"/>
  </sheets>
  <externalReferences>
    <externalReference r:id="rId35"/>
  </externalReferences>
  <definedNames>
    <definedName name="_xlnm.Print_Area" localSheetId="3">'matches'!$A$1:$AI$57</definedName>
    <definedName name="_xlnm.Print_Area" localSheetId="1">'total'!$A$1:$Q$36</definedName>
  </definedNames>
  <calcPr fullCalcOnLoad="1"/>
</workbook>
</file>

<file path=xl/sharedStrings.xml><?xml version="1.0" encoding="utf-8"?>
<sst xmlns="http://schemas.openxmlformats.org/spreadsheetml/2006/main" count="6517" uniqueCount="216">
  <si>
    <t>nr</t>
  </si>
  <si>
    <t>equipe 1</t>
  </si>
  <si>
    <t>equipe 2</t>
  </si>
  <si>
    <t>-</t>
  </si>
  <si>
    <t>score</t>
  </si>
  <si>
    <t>Allemagne</t>
  </si>
  <si>
    <t>Costa Rica</t>
  </si>
  <si>
    <t>Pologne</t>
  </si>
  <si>
    <t>Equateur</t>
  </si>
  <si>
    <t>Angleterre</t>
  </si>
  <si>
    <t>Paraguay</t>
  </si>
  <si>
    <t>Suède</t>
  </si>
  <si>
    <t>Argentine</t>
  </si>
  <si>
    <t>Côte d'Ivoire</t>
  </si>
  <si>
    <t>Serbie Montenegro</t>
  </si>
  <si>
    <t>Pays Bas</t>
  </si>
  <si>
    <t>Mexique</t>
  </si>
  <si>
    <t>Iran</t>
  </si>
  <si>
    <t>Angola</t>
  </si>
  <si>
    <t>Portugal</t>
  </si>
  <si>
    <t>Australie</t>
  </si>
  <si>
    <t>Japon</t>
  </si>
  <si>
    <t>USA</t>
  </si>
  <si>
    <t>Rep. Tchèque</t>
  </si>
  <si>
    <t>Italie</t>
  </si>
  <si>
    <t>Ghana</t>
  </si>
  <si>
    <t>Corée</t>
  </si>
  <si>
    <t>Togo</t>
  </si>
  <si>
    <t>France</t>
  </si>
  <si>
    <t>Suisse</t>
  </si>
  <si>
    <t>Brésil</t>
  </si>
  <si>
    <t>Croatie</t>
  </si>
  <si>
    <t>Espagne</t>
  </si>
  <si>
    <t>Ukraine</t>
  </si>
  <si>
    <t>Tunisie</t>
  </si>
  <si>
    <t>Arabie Saoudite</t>
  </si>
  <si>
    <t>Trinidad &amp; Tobago</t>
  </si>
  <si>
    <t>les pronos de</t>
  </si>
  <si>
    <t>les participants</t>
  </si>
  <si>
    <t>René Tracogna</t>
  </si>
  <si>
    <t>Armando Tracogna</t>
  </si>
  <si>
    <t>Gunther Lades</t>
  </si>
  <si>
    <t>Nicolas Donnier</t>
  </si>
  <si>
    <t>Marco Maggiso</t>
  </si>
  <si>
    <t>David De Keteleare</t>
  </si>
  <si>
    <t>David Guisolan</t>
  </si>
  <si>
    <t>Stefano Carota</t>
  </si>
  <si>
    <t>ins.</t>
  </si>
  <si>
    <t>payé</t>
  </si>
  <si>
    <t>Alexandre Barreiros</t>
  </si>
  <si>
    <t>X</t>
  </si>
  <si>
    <t>Massimo Fantastico</t>
  </si>
  <si>
    <t>Philippe Coindet</t>
  </si>
  <si>
    <t>pts</t>
  </si>
  <si>
    <t>Gianni Invito</t>
  </si>
  <si>
    <t>Carole Chambaz</t>
  </si>
  <si>
    <t>Marco Ianni</t>
  </si>
  <si>
    <t>+1 point de bonus par but de l'un de vos 3 buteurs</t>
  </si>
  <si>
    <t xml:space="preserve">TOTAL : </t>
  </si>
  <si>
    <t xml:space="preserve">TOTAL POINTS / MATCHES 1er TOUR : </t>
  </si>
  <si>
    <t>bonus</t>
  </si>
  <si>
    <t>1 point par bon pronostic ou 3 points par bon score</t>
  </si>
  <si>
    <t xml:space="preserve">+ BONUS "buteurs": </t>
  </si>
  <si>
    <r>
      <t>notes</t>
    </r>
    <r>
      <rPr>
        <sz val="7"/>
        <rFont val="Verdana"/>
        <family val="2"/>
      </rPr>
      <t xml:space="preserve"> (si jamais)</t>
    </r>
  </si>
  <si>
    <r>
      <t>matches, premier tour</t>
    </r>
    <r>
      <rPr>
        <sz val="7"/>
        <rFont val="Verdana"/>
        <family val="2"/>
      </rPr>
      <t xml:space="preserve"> (à renvoyer avant le début de la compétition)</t>
    </r>
  </si>
  <si>
    <t>Eduardo Granado</t>
  </si>
  <si>
    <t>à recevoir</t>
  </si>
  <si>
    <t>Claudio Usai</t>
  </si>
  <si>
    <t>Kevin Buckley</t>
  </si>
  <si>
    <t>Christian Liani</t>
  </si>
  <si>
    <t>1er prix</t>
  </si>
  <si>
    <t>2e prix</t>
  </si>
  <si>
    <t>3e prix</t>
  </si>
  <si>
    <t>Pierluigi Usai</t>
  </si>
  <si>
    <t>Pascal Derendinger</t>
  </si>
  <si>
    <t>Rodolphe Cappellina</t>
  </si>
  <si>
    <t>Mauro Boaretto</t>
  </si>
  <si>
    <t>Martin Williner</t>
  </si>
  <si>
    <t>Mathias Currat</t>
  </si>
  <si>
    <t>Olivier Stücki</t>
  </si>
  <si>
    <t>Bryan Bromley</t>
  </si>
  <si>
    <t>total</t>
  </si>
  <si>
    <t>points</t>
  </si>
  <si>
    <t>scores</t>
  </si>
  <si>
    <t>récapitulatif</t>
  </si>
  <si>
    <t>0-1</t>
  </si>
  <si>
    <t>3-1</t>
  </si>
  <si>
    <t>0-2</t>
  </si>
  <si>
    <t>2-1</t>
  </si>
  <si>
    <t>1-0</t>
  </si>
  <si>
    <t>0-0</t>
  </si>
  <si>
    <t>4-2</t>
  </si>
  <si>
    <t>rene t.</t>
  </si>
  <si>
    <t>Gunther</t>
  </si>
  <si>
    <t xml:space="preserve">Nicolas Donnier </t>
  </si>
  <si>
    <t>Mathias</t>
  </si>
  <si>
    <t>Dave</t>
  </si>
  <si>
    <t>Fantastico Massimo</t>
  </si>
  <si>
    <t>philippe</t>
  </si>
  <si>
    <t>Carole C</t>
  </si>
  <si>
    <t>Ed</t>
  </si>
  <si>
    <t>claudinho</t>
  </si>
  <si>
    <t>Derendinger</t>
  </si>
  <si>
    <t>Fantamaüre</t>
  </si>
  <si>
    <t>bryan</t>
  </si>
  <si>
    <t>Martin</t>
  </si>
  <si>
    <t>Olivier Stucki</t>
  </si>
  <si>
    <t>match</t>
  </si>
  <si>
    <t>BONUS</t>
  </si>
  <si>
    <t>ddk</t>
  </si>
  <si>
    <t>carota</t>
  </si>
  <si>
    <t>nom</t>
  </si>
  <si>
    <t>matches</t>
  </si>
  <si>
    <t>qualif.</t>
  </si>
  <si>
    <t>carré</t>
  </si>
  <si>
    <t>gianni</t>
  </si>
  <si>
    <t>armando</t>
  </si>
  <si>
    <t>0-3</t>
  </si>
  <si>
    <t>2-0</t>
  </si>
  <si>
    <t>MARCO I.</t>
  </si>
  <si>
    <t>4-0</t>
  </si>
  <si>
    <t>2-2</t>
  </si>
  <si>
    <t>Cappellina</t>
  </si>
  <si>
    <t>delgado delgado</t>
  </si>
  <si>
    <t>beckam owen</t>
  </si>
  <si>
    <t>ibra ibra larsson</t>
  </si>
  <si>
    <t>crespo crespo riquelme drogba</t>
  </si>
  <si>
    <t>stakovic nistelroy robben</t>
  </si>
  <si>
    <t>bravo borgetti Mahdavikia</t>
  </si>
  <si>
    <t>pauleta ronaldo figo</t>
  </si>
  <si>
    <t>nakamura viduka</t>
  </si>
  <si>
    <t>poborski koller rosicky</t>
  </si>
  <si>
    <t>toni</t>
  </si>
  <si>
    <t>henry frey frey</t>
  </si>
  <si>
    <t>ronaldinho ronaldo ronaldo kaka</t>
  </si>
  <si>
    <t>torres sheva sheva</t>
  </si>
  <si>
    <t>santos santos santos</t>
  </si>
  <si>
    <t>klose podolski ballack</t>
  </si>
  <si>
    <t>owen owen crouch</t>
  </si>
  <si>
    <t>ibra ljunberg</t>
  </si>
  <si>
    <t>crespo milosevic</t>
  </si>
  <si>
    <t>nistelroy kalou drogba</t>
  </si>
  <si>
    <t xml:space="preserve">bravo </t>
  </si>
  <si>
    <t>pauleta pauleta ronaldo</t>
  </si>
  <si>
    <t>koler rosicky</t>
  </si>
  <si>
    <t>toni gilardino totti</t>
  </si>
  <si>
    <t>prso</t>
  </si>
  <si>
    <t>ronaldo ronaldo ronaldinho kaka</t>
  </si>
  <si>
    <t>henry henry</t>
  </si>
  <si>
    <t>frey frey gigax</t>
  </si>
  <si>
    <t>sheva sheva</t>
  </si>
  <si>
    <t>raul torres villa santos</t>
  </si>
  <si>
    <t>delgado delgado klose lahm</t>
  </si>
  <si>
    <t>wanchop wanchop</t>
  </si>
  <si>
    <t>york santa cruz santa cruz</t>
  </si>
  <si>
    <t>ibra ibra beckam crouch owen</t>
  </si>
  <si>
    <t>Mahdavikia Mahdavikia</t>
  </si>
  <si>
    <t>figo borgetti bravo</t>
  </si>
  <si>
    <t>nistelroy nistelroy crespo riquelme 2</t>
  </si>
  <si>
    <t>drogba drogba</t>
  </si>
  <si>
    <t>nedved toni koller</t>
  </si>
  <si>
    <t>donavan essien asamoha</t>
  </si>
  <si>
    <t>fred juninho ronaldo</t>
  </si>
  <si>
    <t>prso prso cahil</t>
  </si>
  <si>
    <t>villa torres</t>
  </si>
  <si>
    <t>trezeguet wiltord</t>
  </si>
  <si>
    <t>frey streller</t>
  </si>
  <si>
    <t>par sms</t>
  </si>
  <si>
    <t>alex</t>
  </si>
  <si>
    <t>3-0</t>
  </si>
  <si>
    <t>bons qualifiés</t>
  </si>
  <si>
    <t>/</t>
  </si>
  <si>
    <t>6-0</t>
  </si>
  <si>
    <t>1-1</t>
  </si>
  <si>
    <t>Points du week-end</t>
  </si>
  <si>
    <t>au 18.06.06</t>
  </si>
  <si>
    <t>0-4</t>
  </si>
  <si>
    <t>1-2</t>
  </si>
  <si>
    <t>3-2</t>
  </si>
  <si>
    <t>1-4</t>
  </si>
  <si>
    <t>matches, 1/8e de finale</t>
  </si>
  <si>
    <t>matches, 1/4 de finale</t>
  </si>
  <si>
    <t>matches, 1/2 finale</t>
  </si>
  <si>
    <t>finale 3/4e place</t>
  </si>
  <si>
    <t>FINALE</t>
  </si>
  <si>
    <t>1-3</t>
  </si>
  <si>
    <t>TOTAL</t>
  </si>
  <si>
    <r>
      <t>1</t>
    </r>
    <r>
      <rPr>
        <sz val="8"/>
        <rFont val="Verdana"/>
        <family val="0"/>
      </rPr>
      <t>-1</t>
    </r>
  </si>
  <si>
    <r>
      <t>1-</t>
    </r>
    <r>
      <rPr>
        <b/>
        <sz val="9"/>
        <rFont val="Verdana"/>
        <family val="2"/>
      </rPr>
      <t>1</t>
    </r>
  </si>
  <si>
    <t>1</t>
  </si>
  <si>
    <r>
      <t>2</t>
    </r>
    <r>
      <rPr>
        <sz val="8"/>
        <rFont val="Verdana"/>
        <family val="0"/>
      </rPr>
      <t>-2</t>
    </r>
  </si>
  <si>
    <r>
      <t>0-</t>
    </r>
    <r>
      <rPr>
        <b/>
        <sz val="9"/>
        <rFont val="Verdana"/>
        <family val="2"/>
      </rPr>
      <t>0</t>
    </r>
  </si>
  <si>
    <r>
      <t>0</t>
    </r>
    <r>
      <rPr>
        <sz val="8"/>
        <rFont val="Verdana"/>
        <family val="0"/>
      </rPr>
      <t>-0</t>
    </r>
  </si>
  <si>
    <t>3</t>
  </si>
  <si>
    <t>= pas pronostiqué (score par défaut, 0-0)</t>
  </si>
  <si>
    <t>= reçu trop tard (score par défaut, 0-0)</t>
  </si>
  <si>
    <t>0</t>
  </si>
  <si>
    <t>2</t>
  </si>
  <si>
    <t>4</t>
  </si>
  <si>
    <t>=4 points</t>
  </si>
  <si>
    <t>1er</t>
  </si>
  <si>
    <t>1er tour,</t>
  </si>
  <si>
    <t>=le plus</t>
  </si>
  <si>
    <t>=le moins</t>
  </si>
  <si>
    <t>* total provisoire, à l'issue des 1/8e de finale</t>
  </si>
  <si>
    <r>
      <t>1-</t>
    </r>
    <r>
      <rPr>
        <b/>
        <sz val="8"/>
        <rFont val="Verdana"/>
        <family val="2"/>
      </rPr>
      <t>1</t>
    </r>
  </si>
  <si>
    <r>
      <t>2-</t>
    </r>
    <r>
      <rPr>
        <b/>
        <sz val="9"/>
        <rFont val="Verdana"/>
        <family val="2"/>
      </rPr>
      <t>2</t>
    </r>
  </si>
  <si>
    <t>1/8</t>
  </si>
  <si>
    <t>1/4</t>
  </si>
  <si>
    <t>1/2</t>
  </si>
  <si>
    <t>finales</t>
  </si>
  <si>
    <t>Situation au 1.07.2006 minuit</t>
  </si>
  <si>
    <t>effectif</t>
  </si>
  <si>
    <t>somme</t>
  </si>
  <si>
    <t>notes</t>
  </si>
  <si>
    <t>pronos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</si>
</sst>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SFR&quot;#,##0;&quot;SFR&quot;\-#,##0"/>
    <numFmt numFmtId="186" formatCode="&quot;SFR&quot;#,##0;[Red]&quot;SFR&quot;\-#,##0"/>
    <numFmt numFmtId="187" formatCode="&quot;SFR&quot;#,##0.00;&quot;SFR&quot;\-#,##0.00"/>
    <numFmt numFmtId="188" formatCode="&quot;SFR&quot;#,##0.00;[Red]&quot;SFR&quot;\-#,##0.00"/>
    <numFmt numFmtId="189" formatCode="_ &quot;SFR&quot;* #,##0_ ;_ &quot;SFR&quot;* \-#,##0_ ;_ &quot;SFR&quot;* &quot;-&quot;_ ;_ @_ "/>
    <numFmt numFmtId="190" formatCode="_ &quot;SFR&quot;* #,##0.00_ ;_ &quot;SFR&quot;* \-#,##0.00_ ;_ &quot;SFR&quot;* &quot;-&quot;??_ ;_ @_ "/>
    <numFmt numFmtId="191" formatCode="&quot;SFr&quot;#,##0;&quot;SFr&quot;\-#,##0"/>
    <numFmt numFmtId="192" formatCode="&quot;SFr&quot;#,##0;[Red]&quot;SFr&quot;\-#,##0"/>
    <numFmt numFmtId="193" formatCode="&quot;SFr&quot;#,##0.00;&quot;SFr&quot;\-#,##0.00"/>
    <numFmt numFmtId="194" formatCode="&quot;SFr&quot;#,##0.00;[Red]&quot;SFr&quot;\-#,##0.00"/>
    <numFmt numFmtId="195" formatCode="_ &quot;SFr&quot;* #,##0_ ;_ &quot;SFr&quot;* \-#,##0_ ;_ &quot;SFr&quot;* &quot;-&quot;_ ;_ @_ "/>
    <numFmt numFmtId="196" formatCode="_ &quot;SFr&quot;* #,##0.00_ ;_ &quot;SFr&quot;* \-#,##0.00_ ;_ &quot;SFr&quot;* &quot;-&quot;??_ ;_ @_ "/>
    <numFmt numFmtId="197" formatCode="&quot;SFr&quot;#,##0_);\(&quot;SFr&quot;#,##0\)"/>
    <numFmt numFmtId="198" formatCode="&quot;SFr&quot;#,##0_);[Red]\(&quot;SFr&quot;#,##0\)"/>
    <numFmt numFmtId="199" formatCode="&quot;SFr&quot;#,##0.00_);\(&quot;SFr&quot;#,##0.00\)"/>
    <numFmt numFmtId="200" formatCode="&quot;SFr&quot;#,##0.00_);[Red]\(&quot;SFr&quot;#,##0.00\)"/>
    <numFmt numFmtId="201" formatCode="_(&quot;SFr&quot;* #,##0_);_(&quot;SFr&quot;* \(#,##0\);_(&quot;SFr&quot;* &quot;-&quot;_);_(@_)"/>
    <numFmt numFmtId="202" formatCode="_(&quot;SFr&quot;* #,##0.00_);_(&quot;SFr&quot;* \(#,##0.00\);_(&quot;SFr&quot;* &quot;-&quot;??_);_(@_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* #,##0_-;\-* #,##0_-;_-* &quot;-&quot;_-;_-@_-"/>
    <numFmt numFmtId="209" formatCode="_-&quot;£&quot;* #,##0.00_-;\-&quot;£&quot;* #,##0.00_-;_-&quot;£&quot;* &quot;-&quot;??_-;_-@_-"/>
    <numFmt numFmtId="210" formatCode="_-* #,##0.00_-;\-* #,##0.00_-;_-* &quot;-&quot;??_-;_-@_-"/>
  </numFmts>
  <fonts count="15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7"/>
      <name val="Verdana"/>
      <family val="0"/>
    </font>
    <font>
      <u val="single"/>
      <sz val="7"/>
      <name val="Verdana"/>
      <family val="0"/>
    </font>
    <font>
      <b/>
      <u val="single"/>
      <sz val="8"/>
      <name val="Verdana"/>
      <family val="2"/>
    </font>
    <font>
      <sz val="6"/>
      <name val="Verdana"/>
      <family val="0"/>
    </font>
    <font>
      <u val="single"/>
      <sz val="6"/>
      <name val="Verdana"/>
      <family val="0"/>
    </font>
    <font>
      <u val="single"/>
      <sz val="10"/>
      <name val="Verdana"/>
      <family val="0"/>
    </font>
    <font>
      <b/>
      <sz val="9"/>
      <name val="Verdana"/>
      <family val="2"/>
    </font>
    <font>
      <sz val="9"/>
      <name val="Verdana"/>
      <family val="2"/>
    </font>
    <font>
      <sz val="8"/>
      <color indexed="10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quotePrefix="1">
      <alignment horizontal="right"/>
    </xf>
    <xf numFmtId="0" fontId="1" fillId="4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3" borderId="0" xfId="0" applyFont="1" applyFill="1" applyBorder="1" applyAlignment="1" quotePrefix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0" fillId="2" borderId="0" xfId="0" applyFill="1" applyAlignment="1" quotePrefix="1">
      <alignment horizont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 quotePrefix="1">
      <alignment horizontal="left"/>
    </xf>
    <xf numFmtId="0" fontId="9" fillId="2" borderId="0" xfId="0" applyFont="1" applyFill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>
      <alignment horizontal="left"/>
    </xf>
    <xf numFmtId="49" fontId="9" fillId="2" borderId="0" xfId="0" applyNumberFormat="1" applyFont="1" applyFill="1" applyBorder="1" applyAlignment="1" quotePrefix="1">
      <alignment horizontal="left"/>
    </xf>
    <xf numFmtId="49" fontId="1" fillId="6" borderId="1" xfId="0" applyNumberFormat="1" applyFont="1" applyFill="1" applyBorder="1" applyAlignment="1" applyProtection="1">
      <alignment horizontal="center"/>
      <protection locked="0"/>
    </xf>
    <xf numFmtId="49" fontId="1" fillId="7" borderId="1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3" fillId="8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 quotePrefix="1">
      <alignment/>
    </xf>
    <xf numFmtId="0" fontId="1" fillId="9" borderId="11" xfId="0" applyFont="1" applyFill="1" applyBorder="1" applyAlignment="1">
      <alignment horizontal="right"/>
    </xf>
    <xf numFmtId="0" fontId="1" fillId="9" borderId="12" xfId="0" applyFont="1" applyFill="1" applyBorder="1" applyAlignment="1" quotePrefix="1">
      <alignment/>
    </xf>
    <xf numFmtId="0" fontId="1" fillId="9" borderId="1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 quotePrefix="1">
      <alignment/>
    </xf>
    <xf numFmtId="0" fontId="1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7" borderId="1" xfId="0" applyNumberFormat="1" applyFont="1" applyFill="1" applyBorder="1" applyAlignment="1" applyProtection="1">
      <alignment horizontal="center"/>
      <protection locked="0"/>
    </xf>
    <xf numFmtId="49" fontId="13" fillId="8" borderId="1" xfId="0" applyNumberFormat="1" applyFont="1" applyFill="1" applyBorder="1" applyAlignment="1" applyProtection="1">
      <alignment horizontal="center"/>
      <protection locked="0"/>
    </xf>
    <xf numFmtId="49" fontId="1" fillId="8" borderId="1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" fontId="9" fillId="2" borderId="24" xfId="0" applyNumberFormat="1" applyFont="1" applyFill="1" applyBorder="1" applyAlignment="1" quotePrefix="1">
      <alignment horizontal="center"/>
    </xf>
    <xf numFmtId="16" fontId="9" fillId="2" borderId="25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rmany06-pr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s"/>
      <sheetName val="total"/>
      <sheetName val="bonus-2e tou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1">
        <row r="5">
          <cell r="B5">
            <v>8</v>
          </cell>
          <cell r="C5" t="str">
            <v>David Guisolan</v>
          </cell>
          <cell r="D5">
            <v>57</v>
          </cell>
          <cell r="E5">
            <v>39</v>
          </cell>
          <cell r="F5">
            <v>9</v>
          </cell>
          <cell r="G5">
            <v>9</v>
          </cell>
        </row>
        <row r="6">
          <cell r="B6">
            <v>17</v>
          </cell>
          <cell r="C6" t="str">
            <v>Claudio Usai</v>
          </cell>
          <cell r="D6">
            <v>54</v>
          </cell>
          <cell r="E6">
            <v>45</v>
          </cell>
          <cell r="F6">
            <v>3</v>
          </cell>
          <cell r="G6">
            <v>6</v>
          </cell>
        </row>
        <row r="7">
          <cell r="B7">
            <v>1</v>
          </cell>
          <cell r="C7" t="str">
            <v>René Tracogna</v>
          </cell>
          <cell r="D7">
            <v>53</v>
          </cell>
          <cell r="E7">
            <v>39</v>
          </cell>
          <cell r="F7">
            <v>6</v>
          </cell>
          <cell r="G7">
            <v>8</v>
          </cell>
        </row>
        <row r="8">
          <cell r="B8">
            <v>20</v>
          </cell>
          <cell r="C8" t="str">
            <v>Pierluigi Usai</v>
          </cell>
          <cell r="D8">
            <v>52</v>
          </cell>
          <cell r="E8">
            <v>42</v>
          </cell>
          <cell r="F8">
            <v>3</v>
          </cell>
          <cell r="G8">
            <v>7</v>
          </cell>
        </row>
        <row r="9">
          <cell r="B9">
            <v>6</v>
          </cell>
          <cell r="C9" t="str">
            <v>Marco Maggiso</v>
          </cell>
          <cell r="D9">
            <v>51</v>
          </cell>
          <cell r="E9">
            <v>42</v>
          </cell>
          <cell r="F9">
            <v>3</v>
          </cell>
          <cell r="G9">
            <v>6</v>
          </cell>
        </row>
        <row r="10">
          <cell r="B10">
            <v>3</v>
          </cell>
          <cell r="C10" t="str">
            <v>Gunther Lades</v>
          </cell>
          <cell r="D10">
            <v>50</v>
          </cell>
          <cell r="E10">
            <v>39</v>
          </cell>
          <cell r="F10">
            <v>6</v>
          </cell>
          <cell r="G10">
            <v>5</v>
          </cell>
        </row>
        <row r="11">
          <cell r="B11">
            <v>2</v>
          </cell>
          <cell r="C11" t="str">
            <v>Armando Tracogna</v>
          </cell>
          <cell r="D11">
            <v>50</v>
          </cell>
          <cell r="E11">
            <v>36</v>
          </cell>
          <cell r="F11">
            <v>6</v>
          </cell>
          <cell r="G11">
            <v>8</v>
          </cell>
        </row>
        <row r="12">
          <cell r="B12">
            <v>16</v>
          </cell>
          <cell r="C12" t="str">
            <v>Eduardo Granado</v>
          </cell>
          <cell r="D12">
            <v>49</v>
          </cell>
          <cell r="E12">
            <v>39</v>
          </cell>
          <cell r="F12">
            <v>3</v>
          </cell>
          <cell r="G12">
            <v>7</v>
          </cell>
        </row>
        <row r="13">
          <cell r="B13">
            <v>24</v>
          </cell>
          <cell r="C13" t="str">
            <v>Mauro Boaretto</v>
          </cell>
          <cell r="D13">
            <v>49</v>
          </cell>
          <cell r="E13">
            <v>36</v>
          </cell>
          <cell r="F13">
            <v>6</v>
          </cell>
          <cell r="G13">
            <v>7</v>
          </cell>
        </row>
        <row r="14">
          <cell r="B14">
            <v>4</v>
          </cell>
          <cell r="C14" t="str">
            <v>Mathias Currat</v>
          </cell>
          <cell r="D14">
            <v>49</v>
          </cell>
          <cell r="E14">
            <v>36</v>
          </cell>
          <cell r="F14">
            <v>6</v>
          </cell>
          <cell r="G14">
            <v>7</v>
          </cell>
        </row>
        <row r="15">
          <cell r="B15">
            <v>7</v>
          </cell>
          <cell r="C15" t="str">
            <v>David De Keteleare</v>
          </cell>
          <cell r="D15">
            <v>49</v>
          </cell>
          <cell r="E15">
            <v>39</v>
          </cell>
          <cell r="F15">
            <v>6</v>
          </cell>
          <cell r="G15">
            <v>4</v>
          </cell>
        </row>
        <row r="16">
          <cell r="B16">
            <v>19</v>
          </cell>
          <cell r="C16" t="str">
            <v>Véronique Mikes</v>
          </cell>
          <cell r="D16">
            <v>47</v>
          </cell>
          <cell r="E16">
            <v>39</v>
          </cell>
          <cell r="F16">
            <v>3</v>
          </cell>
          <cell r="G16">
            <v>5</v>
          </cell>
        </row>
        <row r="17">
          <cell r="B17">
            <v>21</v>
          </cell>
          <cell r="C17" t="str">
            <v>Christian Liani</v>
          </cell>
          <cell r="D17">
            <v>47</v>
          </cell>
          <cell r="E17">
            <v>36</v>
          </cell>
          <cell r="F17">
            <v>6</v>
          </cell>
          <cell r="G17">
            <v>5</v>
          </cell>
        </row>
        <row r="18">
          <cell r="B18">
            <v>5</v>
          </cell>
          <cell r="C18" t="str">
            <v>Nicolas Donnier</v>
          </cell>
          <cell r="D18">
            <v>46</v>
          </cell>
          <cell r="E18">
            <v>36</v>
          </cell>
          <cell r="F18">
            <v>3</v>
          </cell>
          <cell r="G18">
            <v>7</v>
          </cell>
        </row>
        <row r="19">
          <cell r="B19">
            <v>12</v>
          </cell>
          <cell r="C19" t="str">
            <v>Philippe Coindet</v>
          </cell>
          <cell r="D19">
            <v>46</v>
          </cell>
          <cell r="E19">
            <v>33</v>
          </cell>
          <cell r="F19">
            <v>6</v>
          </cell>
          <cell r="G19">
            <v>7</v>
          </cell>
        </row>
        <row r="20">
          <cell r="B20">
            <v>10</v>
          </cell>
          <cell r="C20" t="str">
            <v>Alexandre Barreiros</v>
          </cell>
          <cell r="D20">
            <v>45</v>
          </cell>
          <cell r="E20">
            <v>36</v>
          </cell>
          <cell r="F20">
            <v>3</v>
          </cell>
          <cell r="G20">
            <v>6</v>
          </cell>
        </row>
        <row r="21">
          <cell r="B21">
            <v>23</v>
          </cell>
          <cell r="C21" t="str">
            <v>Rodolphe Cappellina</v>
          </cell>
          <cell r="D21">
            <v>45</v>
          </cell>
          <cell r="E21">
            <v>36</v>
          </cell>
          <cell r="F21">
            <v>3</v>
          </cell>
          <cell r="G21">
            <v>6</v>
          </cell>
        </row>
        <row r="22">
          <cell r="B22">
            <v>15</v>
          </cell>
          <cell r="C22" t="str">
            <v>Marco Ianni</v>
          </cell>
          <cell r="D22">
            <v>45</v>
          </cell>
          <cell r="E22">
            <v>36</v>
          </cell>
          <cell r="F22">
            <v>6</v>
          </cell>
          <cell r="G22">
            <v>3</v>
          </cell>
        </row>
        <row r="23">
          <cell r="B23">
            <v>14</v>
          </cell>
          <cell r="C23" t="str">
            <v>Carole Chambaz</v>
          </cell>
          <cell r="D23">
            <v>45</v>
          </cell>
          <cell r="E23">
            <v>36</v>
          </cell>
          <cell r="F23">
            <v>6</v>
          </cell>
          <cell r="G23">
            <v>3</v>
          </cell>
        </row>
        <row r="24">
          <cell r="B24">
            <v>22</v>
          </cell>
          <cell r="C24" t="str">
            <v>Pascal Derendinger</v>
          </cell>
          <cell r="D24">
            <v>45</v>
          </cell>
          <cell r="E24">
            <v>33</v>
          </cell>
          <cell r="F24">
            <v>6</v>
          </cell>
          <cell r="G24">
            <v>6</v>
          </cell>
        </row>
        <row r="25">
          <cell r="B25">
            <v>27</v>
          </cell>
          <cell r="C25" t="str">
            <v>Olivier Stücki</v>
          </cell>
          <cell r="D25">
            <v>44</v>
          </cell>
          <cell r="E25">
            <v>36</v>
          </cell>
          <cell r="F25">
            <v>3</v>
          </cell>
          <cell r="G25">
            <v>5</v>
          </cell>
        </row>
        <row r="26">
          <cell r="B26">
            <v>11</v>
          </cell>
          <cell r="C26" t="str">
            <v>Massimo Fantastico</v>
          </cell>
          <cell r="D26">
            <v>44</v>
          </cell>
          <cell r="E26">
            <v>36</v>
          </cell>
          <cell r="F26">
            <v>3</v>
          </cell>
          <cell r="G26">
            <v>5</v>
          </cell>
        </row>
        <row r="27">
          <cell r="B27">
            <v>13</v>
          </cell>
          <cell r="C27" t="str">
            <v>Gianni Invito</v>
          </cell>
          <cell r="D27">
            <v>44</v>
          </cell>
          <cell r="E27">
            <v>33</v>
          </cell>
          <cell r="F27">
            <v>6</v>
          </cell>
          <cell r="G27">
            <v>5</v>
          </cell>
        </row>
        <row r="28">
          <cell r="B28">
            <v>26</v>
          </cell>
          <cell r="C28" t="str">
            <v>Martin Williner</v>
          </cell>
          <cell r="D28">
            <v>43</v>
          </cell>
          <cell r="E28">
            <v>36</v>
          </cell>
          <cell r="F28">
            <v>3</v>
          </cell>
          <cell r="G28">
            <v>4</v>
          </cell>
        </row>
        <row r="29">
          <cell r="B29">
            <v>9</v>
          </cell>
          <cell r="C29" t="str">
            <v>Stefano Carota</v>
          </cell>
          <cell r="D29">
            <v>40</v>
          </cell>
          <cell r="E29">
            <v>33</v>
          </cell>
          <cell r="F29">
            <v>3</v>
          </cell>
          <cell r="G29">
            <v>4</v>
          </cell>
        </row>
        <row r="30">
          <cell r="B30">
            <v>25</v>
          </cell>
          <cell r="C30" t="str">
            <v>Bryan Bromley</v>
          </cell>
          <cell r="D30">
            <v>36</v>
          </cell>
          <cell r="E30">
            <v>33</v>
          </cell>
          <cell r="F30">
            <v>0</v>
          </cell>
          <cell r="G30">
            <v>3</v>
          </cell>
        </row>
        <row r="31">
          <cell r="B31">
            <v>18</v>
          </cell>
          <cell r="C31" t="str">
            <v>Kevin Buckley</v>
          </cell>
          <cell r="D31">
            <v>34</v>
          </cell>
          <cell r="E31">
            <v>30</v>
          </cell>
          <cell r="F31">
            <v>0</v>
          </cell>
          <cell r="G3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J27" sqref="J27"/>
    </sheetView>
  </sheetViews>
  <sheetFormatPr defaultColWidth="9.00390625" defaultRowHeight="12.75"/>
  <cols>
    <col min="1" max="1" width="3.625" style="1" customWidth="1"/>
    <col min="2" max="2" width="20.875" style="5" customWidth="1"/>
    <col min="3" max="7" width="4.50390625" style="3" customWidth="1"/>
    <col min="8" max="16384" width="9.00390625" style="1" customWidth="1"/>
  </cols>
  <sheetData>
    <row r="2" spans="2:7" ht="12.75">
      <c r="B2" s="9" t="s">
        <v>38</v>
      </c>
      <c r="G2" s="11"/>
    </row>
    <row r="3" spans="2:7" ht="12.75">
      <c r="B3" s="9"/>
      <c r="C3" s="6" t="s">
        <v>47</v>
      </c>
      <c r="D3" s="6" t="s">
        <v>107</v>
      </c>
      <c r="E3" s="6" t="s">
        <v>48</v>
      </c>
      <c r="F3" s="6"/>
      <c r="G3" s="6"/>
    </row>
    <row r="4" spans="1:7" ht="11.25" customHeight="1">
      <c r="A4" s="1">
        <v>1</v>
      </c>
      <c r="B4" s="5" t="s">
        <v>39</v>
      </c>
      <c r="C4" s="12" t="s">
        <v>50</v>
      </c>
      <c r="D4" s="12" t="s">
        <v>50</v>
      </c>
      <c r="E4" s="12" t="s">
        <v>50</v>
      </c>
      <c r="F4" s="3">
        <v>20</v>
      </c>
      <c r="G4" s="3">
        <f>IF(E4="x",20," ")</f>
        <v>20</v>
      </c>
    </row>
    <row r="5" spans="1:7" ht="11.25" customHeight="1">
      <c r="A5" s="1">
        <v>2</v>
      </c>
      <c r="B5" s="5" t="s">
        <v>40</v>
      </c>
      <c r="C5" s="12" t="s">
        <v>50</v>
      </c>
      <c r="D5" s="12" t="s">
        <v>50</v>
      </c>
      <c r="E5" s="12" t="s">
        <v>50</v>
      </c>
      <c r="F5" s="3">
        <v>20</v>
      </c>
      <c r="G5" s="3">
        <f aca="true" t="shared" si="0" ref="G5:G27">IF(E5="x",20," ")</f>
        <v>20</v>
      </c>
    </row>
    <row r="6" spans="1:7" ht="11.25" customHeight="1">
      <c r="A6" s="1">
        <v>3</v>
      </c>
      <c r="B6" s="5" t="s">
        <v>41</v>
      </c>
      <c r="C6" s="12" t="s">
        <v>50</v>
      </c>
      <c r="D6" s="12" t="s">
        <v>50</v>
      </c>
      <c r="E6" s="12" t="s">
        <v>50</v>
      </c>
      <c r="F6" s="3">
        <v>20</v>
      </c>
      <c r="G6" s="3">
        <f t="shared" si="0"/>
        <v>20</v>
      </c>
    </row>
    <row r="7" spans="1:7" ht="11.25" customHeight="1">
      <c r="A7" s="1">
        <v>4</v>
      </c>
      <c r="B7" s="5" t="s">
        <v>78</v>
      </c>
      <c r="C7" s="12" t="s">
        <v>50</v>
      </c>
      <c r="D7" s="12" t="s">
        <v>50</v>
      </c>
      <c r="E7" s="12" t="s">
        <v>50</v>
      </c>
      <c r="F7" s="3">
        <v>20</v>
      </c>
      <c r="G7" s="3">
        <f t="shared" si="0"/>
        <v>20</v>
      </c>
    </row>
    <row r="8" spans="1:7" ht="11.25" customHeight="1">
      <c r="A8" s="1">
        <v>5</v>
      </c>
      <c r="B8" s="5" t="s">
        <v>42</v>
      </c>
      <c r="C8" s="12" t="s">
        <v>50</v>
      </c>
      <c r="D8" s="12" t="s">
        <v>50</v>
      </c>
      <c r="E8" s="12" t="s">
        <v>50</v>
      </c>
      <c r="F8" s="3">
        <v>20</v>
      </c>
      <c r="G8" s="3">
        <f t="shared" si="0"/>
        <v>20</v>
      </c>
    </row>
    <row r="9" spans="1:7" ht="11.25" customHeight="1">
      <c r="A9" s="1">
        <v>6</v>
      </c>
      <c r="B9" s="5" t="s">
        <v>43</v>
      </c>
      <c r="C9" s="12" t="s">
        <v>50</v>
      </c>
      <c r="D9" s="12" t="s">
        <v>50</v>
      </c>
      <c r="E9" s="12" t="s">
        <v>50</v>
      </c>
      <c r="F9" s="3">
        <v>20</v>
      </c>
      <c r="G9" s="3">
        <f t="shared" si="0"/>
        <v>20</v>
      </c>
    </row>
    <row r="10" spans="1:7" ht="11.25" customHeight="1">
      <c r="A10" s="1">
        <v>7</v>
      </c>
      <c r="B10" s="5" t="s">
        <v>44</v>
      </c>
      <c r="C10" s="12" t="s">
        <v>50</v>
      </c>
      <c r="D10" s="12" t="s">
        <v>50</v>
      </c>
      <c r="E10" s="12" t="s">
        <v>50</v>
      </c>
      <c r="F10" s="3">
        <v>20</v>
      </c>
      <c r="G10" s="3">
        <f t="shared" si="0"/>
        <v>20</v>
      </c>
    </row>
    <row r="11" spans="1:7" ht="11.25" customHeight="1">
      <c r="A11" s="1">
        <v>8</v>
      </c>
      <c r="B11" s="5" t="s">
        <v>45</v>
      </c>
      <c r="C11" s="12" t="s">
        <v>50</v>
      </c>
      <c r="D11" s="12" t="s">
        <v>50</v>
      </c>
      <c r="E11" s="12" t="s">
        <v>50</v>
      </c>
      <c r="F11" s="3">
        <v>20</v>
      </c>
      <c r="G11" s="3">
        <f t="shared" si="0"/>
        <v>20</v>
      </c>
    </row>
    <row r="12" spans="1:7" ht="11.25" customHeight="1">
      <c r="A12" s="1">
        <v>9</v>
      </c>
      <c r="B12" s="5" t="s">
        <v>46</v>
      </c>
      <c r="C12" s="12" t="s">
        <v>50</v>
      </c>
      <c r="D12" s="12" t="s">
        <v>50</v>
      </c>
      <c r="E12" s="12" t="s">
        <v>50</v>
      </c>
      <c r="F12" s="3">
        <v>20</v>
      </c>
      <c r="G12" s="3">
        <f t="shared" si="0"/>
        <v>20</v>
      </c>
    </row>
    <row r="13" spans="1:7" ht="11.25" customHeight="1">
      <c r="A13" s="1">
        <v>10</v>
      </c>
      <c r="B13" s="5" t="s">
        <v>49</v>
      </c>
      <c r="C13" s="12" t="s">
        <v>50</v>
      </c>
      <c r="D13" s="12">
        <v>0</v>
      </c>
      <c r="E13" s="12"/>
      <c r="F13" s="3">
        <v>20</v>
      </c>
      <c r="G13" s="3" t="str">
        <f t="shared" si="0"/>
        <v> </v>
      </c>
    </row>
    <row r="14" spans="1:7" ht="11.25" customHeight="1">
      <c r="A14" s="1">
        <v>11</v>
      </c>
      <c r="B14" s="5" t="s">
        <v>51</v>
      </c>
      <c r="C14" s="12" t="s">
        <v>50</v>
      </c>
      <c r="D14" s="12" t="s">
        <v>50</v>
      </c>
      <c r="E14" s="12" t="s">
        <v>50</v>
      </c>
      <c r="F14" s="3">
        <v>20</v>
      </c>
      <c r="G14" s="3">
        <f t="shared" si="0"/>
        <v>20</v>
      </c>
    </row>
    <row r="15" spans="1:7" ht="11.25" customHeight="1">
      <c r="A15" s="1">
        <v>12</v>
      </c>
      <c r="B15" s="5" t="s">
        <v>52</v>
      </c>
      <c r="C15" s="12" t="s">
        <v>50</v>
      </c>
      <c r="D15" s="12" t="s">
        <v>50</v>
      </c>
      <c r="E15" s="12" t="s">
        <v>50</v>
      </c>
      <c r="F15" s="3">
        <v>20</v>
      </c>
      <c r="G15" s="3">
        <f t="shared" si="0"/>
        <v>20</v>
      </c>
    </row>
    <row r="16" spans="1:7" ht="11.25" customHeight="1">
      <c r="A16" s="1">
        <v>13</v>
      </c>
      <c r="B16" s="5" t="s">
        <v>54</v>
      </c>
      <c r="C16" s="12" t="s">
        <v>50</v>
      </c>
      <c r="D16" s="12" t="s">
        <v>50</v>
      </c>
      <c r="E16" s="12" t="s">
        <v>50</v>
      </c>
      <c r="F16" s="3">
        <v>20</v>
      </c>
      <c r="G16" s="3">
        <f t="shared" si="0"/>
        <v>20</v>
      </c>
    </row>
    <row r="17" spans="1:7" ht="11.25" customHeight="1">
      <c r="A17" s="1">
        <v>14</v>
      </c>
      <c r="B17" s="5" t="s">
        <v>55</v>
      </c>
      <c r="C17" s="12" t="s">
        <v>50</v>
      </c>
      <c r="D17" s="12" t="s">
        <v>50</v>
      </c>
      <c r="E17" s="12" t="s">
        <v>50</v>
      </c>
      <c r="F17" s="3">
        <v>20</v>
      </c>
      <c r="G17" s="3">
        <f t="shared" si="0"/>
        <v>20</v>
      </c>
    </row>
    <row r="18" spans="1:7" ht="11.25" customHeight="1">
      <c r="A18" s="1">
        <v>15</v>
      </c>
      <c r="B18" s="5" t="s">
        <v>56</v>
      </c>
      <c r="C18" s="12" t="s">
        <v>50</v>
      </c>
      <c r="D18" s="12" t="s">
        <v>50</v>
      </c>
      <c r="E18" s="12" t="s">
        <v>50</v>
      </c>
      <c r="F18" s="3">
        <v>20</v>
      </c>
      <c r="G18" s="3">
        <f t="shared" si="0"/>
        <v>20</v>
      </c>
    </row>
    <row r="19" spans="1:7" ht="11.25" customHeight="1">
      <c r="A19" s="1">
        <v>16</v>
      </c>
      <c r="B19" s="5" t="s">
        <v>65</v>
      </c>
      <c r="C19" s="12" t="s">
        <v>50</v>
      </c>
      <c r="D19" s="12" t="s">
        <v>50</v>
      </c>
      <c r="E19" s="12"/>
      <c r="F19" s="3">
        <v>20</v>
      </c>
      <c r="G19" s="3" t="str">
        <f t="shared" si="0"/>
        <v> </v>
      </c>
    </row>
    <row r="20" spans="1:7" ht="11.25" customHeight="1">
      <c r="A20" s="1">
        <v>17</v>
      </c>
      <c r="B20" s="5" t="s">
        <v>67</v>
      </c>
      <c r="C20" s="12" t="s">
        <v>50</v>
      </c>
      <c r="D20" s="12" t="s">
        <v>50</v>
      </c>
      <c r="E20" s="12" t="s">
        <v>50</v>
      </c>
      <c r="F20" s="3">
        <v>20</v>
      </c>
      <c r="G20" s="3">
        <f t="shared" si="0"/>
        <v>20</v>
      </c>
    </row>
    <row r="21" spans="1:7" ht="11.25" customHeight="1">
      <c r="A21" s="1">
        <v>18</v>
      </c>
      <c r="B21" s="5" t="s">
        <v>68</v>
      </c>
      <c r="C21" s="12" t="s">
        <v>50</v>
      </c>
      <c r="D21" s="12" t="s">
        <v>50</v>
      </c>
      <c r="E21" s="12" t="s">
        <v>50</v>
      </c>
      <c r="F21" s="3">
        <v>20</v>
      </c>
      <c r="G21" s="3">
        <f t="shared" si="0"/>
        <v>20</v>
      </c>
    </row>
    <row r="22" spans="1:7" ht="11.25" customHeight="1">
      <c r="A22" s="17">
        <v>20</v>
      </c>
      <c r="B22" s="10" t="s">
        <v>73</v>
      </c>
      <c r="C22" s="12" t="s">
        <v>50</v>
      </c>
      <c r="D22" s="12" t="s">
        <v>50</v>
      </c>
      <c r="E22" s="12" t="s">
        <v>50</v>
      </c>
      <c r="F22" s="3">
        <v>20</v>
      </c>
      <c r="G22" s="3">
        <f t="shared" si="0"/>
        <v>20</v>
      </c>
    </row>
    <row r="23" spans="1:7" ht="11.25" customHeight="1">
      <c r="A23" s="1">
        <v>21</v>
      </c>
      <c r="B23" s="5" t="s">
        <v>69</v>
      </c>
      <c r="C23" s="12" t="s">
        <v>50</v>
      </c>
      <c r="D23" s="12" t="s">
        <v>50</v>
      </c>
      <c r="E23" s="12" t="s">
        <v>50</v>
      </c>
      <c r="F23" s="3">
        <v>20</v>
      </c>
      <c r="G23" s="3">
        <f t="shared" si="0"/>
        <v>20</v>
      </c>
    </row>
    <row r="24" spans="1:7" ht="11.25" customHeight="1">
      <c r="A24" s="1">
        <v>22</v>
      </c>
      <c r="B24" s="5" t="s">
        <v>74</v>
      </c>
      <c r="C24" s="12" t="s">
        <v>50</v>
      </c>
      <c r="D24" s="12" t="s">
        <v>50</v>
      </c>
      <c r="E24" s="12" t="s">
        <v>50</v>
      </c>
      <c r="F24" s="3">
        <v>20</v>
      </c>
      <c r="G24" s="3">
        <f t="shared" si="0"/>
        <v>20</v>
      </c>
    </row>
    <row r="25" spans="1:7" ht="11.25" customHeight="1">
      <c r="A25" s="1">
        <v>23</v>
      </c>
      <c r="B25" s="5" t="s">
        <v>75</v>
      </c>
      <c r="C25" s="12" t="s">
        <v>50</v>
      </c>
      <c r="D25" s="12" t="s">
        <v>50</v>
      </c>
      <c r="E25" s="12" t="s">
        <v>50</v>
      </c>
      <c r="F25" s="3">
        <v>20</v>
      </c>
      <c r="G25" s="3">
        <f t="shared" si="0"/>
        <v>20</v>
      </c>
    </row>
    <row r="26" spans="1:7" ht="11.25" customHeight="1">
      <c r="A26" s="1">
        <v>24</v>
      </c>
      <c r="B26" s="5" t="s">
        <v>76</v>
      </c>
      <c r="C26" s="12" t="s">
        <v>50</v>
      </c>
      <c r="D26" s="12" t="s">
        <v>50</v>
      </c>
      <c r="E26" s="12" t="s">
        <v>50</v>
      </c>
      <c r="F26" s="3">
        <v>20</v>
      </c>
      <c r="G26" s="3">
        <f t="shared" si="0"/>
        <v>20</v>
      </c>
    </row>
    <row r="27" spans="1:7" ht="11.25" customHeight="1">
      <c r="A27" s="1">
        <v>25</v>
      </c>
      <c r="B27" s="5" t="s">
        <v>80</v>
      </c>
      <c r="C27" s="12" t="s">
        <v>50</v>
      </c>
      <c r="D27" s="12" t="s">
        <v>50</v>
      </c>
      <c r="E27" s="12" t="s">
        <v>50</v>
      </c>
      <c r="F27" s="3">
        <v>20</v>
      </c>
      <c r="G27" s="3">
        <f t="shared" si="0"/>
        <v>20</v>
      </c>
    </row>
    <row r="28" spans="1:6" ht="11.25" customHeight="1">
      <c r="A28" s="1">
        <v>26</v>
      </c>
      <c r="B28" s="5" t="s">
        <v>77</v>
      </c>
      <c r="C28" s="12" t="s">
        <v>50</v>
      </c>
      <c r="D28" s="12" t="s">
        <v>50</v>
      </c>
      <c r="E28" s="12"/>
      <c r="F28" s="3">
        <v>20</v>
      </c>
    </row>
    <row r="29" spans="1:6" ht="11.25" customHeight="1">
      <c r="A29" s="1">
        <v>27</v>
      </c>
      <c r="B29" s="5" t="s">
        <v>79</v>
      </c>
      <c r="C29" s="12" t="s">
        <v>50</v>
      </c>
      <c r="D29" s="12" t="s">
        <v>50</v>
      </c>
      <c r="E29" s="12"/>
      <c r="F29" s="3">
        <v>20</v>
      </c>
    </row>
    <row r="30" ht="11.25" customHeight="1"/>
    <row r="31" spans="5:7" ht="11.25" thickBot="1">
      <c r="E31" s="30" t="s">
        <v>66</v>
      </c>
      <c r="F31" s="13">
        <f>SUM(F4:F29)</f>
        <v>520</v>
      </c>
      <c r="G31" s="13">
        <f>SUM(G4:G29)</f>
        <v>440</v>
      </c>
    </row>
    <row r="32" ht="11.25" thickTop="1"/>
    <row r="33" spans="5:7" ht="10.5">
      <c r="E33" s="116" t="s">
        <v>212</v>
      </c>
      <c r="F33" s="116"/>
      <c r="G33" s="53" t="s">
        <v>213</v>
      </c>
    </row>
    <row r="34" spans="5:8" ht="10.5">
      <c r="E34" s="32" t="s">
        <v>70</v>
      </c>
      <c r="F34" s="33">
        <f>F31*70%</f>
        <v>364</v>
      </c>
      <c r="G34" s="110">
        <f>G31*70%</f>
        <v>308</v>
      </c>
      <c r="H34" s="1">
        <v>310</v>
      </c>
    </row>
    <row r="35" spans="5:8" ht="10.5">
      <c r="E35" s="34" t="s">
        <v>71</v>
      </c>
      <c r="F35" s="35">
        <f>F31*20%</f>
        <v>104</v>
      </c>
      <c r="G35" s="111">
        <f>G31*20%</f>
        <v>88</v>
      </c>
      <c r="H35" s="1">
        <v>85</v>
      </c>
    </row>
    <row r="36" spans="5:8" ht="10.5">
      <c r="E36" s="36" t="s">
        <v>72</v>
      </c>
      <c r="F36" s="37">
        <f>F31*10%</f>
        <v>52</v>
      </c>
      <c r="G36" s="112">
        <f>G31*10%</f>
        <v>44</v>
      </c>
      <c r="H36" s="1">
        <v>45</v>
      </c>
    </row>
    <row r="37" spans="7:8" ht="11.25" thickBot="1">
      <c r="G37" s="13">
        <f>G34+G35+G36</f>
        <v>440</v>
      </c>
      <c r="H37" s="113">
        <f>H34+H35+H36</f>
        <v>440</v>
      </c>
    </row>
    <row r="38" ht="11.25" thickTop="1"/>
  </sheetData>
  <mergeCells count="1">
    <mergeCell ref="E33:F33"/>
  </mergeCells>
  <printOptions/>
  <pageMargins left="0.4" right="0.46" top="0.22" bottom="0.22" header="0.15" footer="0.1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95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3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1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1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2</v>
      </c>
      <c r="I15" s="17"/>
      <c r="J15" s="23"/>
      <c r="K15" s="17"/>
      <c r="L15" s="28">
        <v>0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1</v>
      </c>
      <c r="G16" s="22" t="s">
        <v>3</v>
      </c>
      <c r="H16" s="8">
        <v>4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2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1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2</v>
      </c>
      <c r="I21" s="17"/>
      <c r="J21" s="23"/>
      <c r="K21" s="17"/>
      <c r="L21" s="28">
        <v>0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3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3</v>
      </c>
      <c r="G23" s="22" t="s">
        <v>3</v>
      </c>
      <c r="H23" s="8">
        <v>1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1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0</v>
      </c>
      <c r="G25" s="22" t="s">
        <v>3</v>
      </c>
      <c r="H25" s="8">
        <v>0</v>
      </c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2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1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1</v>
      </c>
      <c r="I29" s="17"/>
      <c r="J29" s="23"/>
      <c r="K29" s="17"/>
      <c r="L29" s="28">
        <v>0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1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2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1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2</v>
      </c>
      <c r="G35" s="22" t="s">
        <v>3</v>
      </c>
      <c r="H35" s="8">
        <v>2</v>
      </c>
      <c r="I35" s="17"/>
      <c r="J35" s="23"/>
      <c r="K35" s="17"/>
      <c r="L35" s="28">
        <v>1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1</v>
      </c>
      <c r="G37" s="22" t="s">
        <v>3</v>
      </c>
      <c r="H37" s="8">
        <v>1</v>
      </c>
      <c r="I37" s="17"/>
      <c r="J37" s="23"/>
      <c r="K37" s="17"/>
      <c r="L37" s="28">
        <v>3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3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1</v>
      </c>
      <c r="G39" s="22" t="s">
        <v>3</v>
      </c>
      <c r="H39" s="8">
        <v>1</v>
      </c>
      <c r="I39" s="17"/>
      <c r="J39" s="23"/>
      <c r="K39" s="17"/>
      <c r="L39" s="28">
        <v>0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3</v>
      </c>
      <c r="G40" s="22" t="s">
        <v>3</v>
      </c>
      <c r="H40" s="8">
        <v>1</v>
      </c>
      <c r="I40" s="17"/>
      <c r="J40" s="23"/>
      <c r="K40" s="17"/>
      <c r="L40" s="28">
        <v>3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1</v>
      </c>
      <c r="I43" s="17"/>
      <c r="J43" s="23"/>
      <c r="K43" s="17"/>
      <c r="L43" s="28">
        <v>0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2</v>
      </c>
      <c r="G44" s="22" t="s">
        <v>3</v>
      </c>
      <c r="H44" s="8">
        <v>2</v>
      </c>
      <c r="I44" s="17"/>
      <c r="J44" s="23"/>
      <c r="K44" s="17"/>
      <c r="L44" s="28">
        <v>3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2</v>
      </c>
      <c r="G46" s="22" t="s">
        <v>3</v>
      </c>
      <c r="H46" s="8">
        <v>1</v>
      </c>
      <c r="I46" s="17"/>
      <c r="J46" s="23"/>
      <c r="K46" s="17"/>
      <c r="L46" s="28">
        <v>3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0</v>
      </c>
      <c r="G47" s="22" t="s">
        <v>3</v>
      </c>
      <c r="H47" s="8">
        <v>1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0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2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2</v>
      </c>
      <c r="I52" s="17"/>
      <c r="J52" s="23"/>
      <c r="K52" s="17"/>
      <c r="L52" s="28">
        <v>3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3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1</v>
      </c>
      <c r="G54" s="22" t="s">
        <v>3</v>
      </c>
      <c r="H54" s="8">
        <v>2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1</v>
      </c>
      <c r="I55" s="17"/>
      <c r="J55" s="23"/>
      <c r="K55" s="17"/>
      <c r="L55" s="28">
        <v>0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1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35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35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31" sqref="L3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94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2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1</v>
      </c>
      <c r="G11" s="22" t="s">
        <v>3</v>
      </c>
      <c r="H11" s="8">
        <v>0</v>
      </c>
      <c r="I11" s="17"/>
      <c r="J11" s="23"/>
      <c r="K11" s="17"/>
      <c r="L11" s="28">
        <v>3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4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0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3</v>
      </c>
      <c r="I14" s="17"/>
      <c r="J14" s="23"/>
      <c r="K14" s="17"/>
      <c r="L14" s="28">
        <v>1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2</v>
      </c>
      <c r="I15" s="17"/>
      <c r="J15" s="23"/>
      <c r="K15" s="17"/>
      <c r="L15" s="28">
        <v>0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1</v>
      </c>
      <c r="I16" s="17"/>
      <c r="J16" s="23"/>
      <c r="K16" s="17"/>
      <c r="L16" s="28">
        <v>3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2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1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0</v>
      </c>
      <c r="G20" s="22" t="s">
        <v>3</v>
      </c>
      <c r="H20" s="8">
        <v>0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0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2</v>
      </c>
      <c r="I24" s="17"/>
      <c r="J24" s="23"/>
      <c r="K24" s="17"/>
      <c r="L24" s="28">
        <v>3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1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0</v>
      </c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1</v>
      </c>
      <c r="I30" s="17"/>
      <c r="J30" s="23"/>
      <c r="K30" s="17"/>
      <c r="L30" s="28">
        <v>3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1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3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4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1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1</v>
      </c>
      <c r="G39" s="22" t="s">
        <v>3</v>
      </c>
      <c r="H39" s="8">
        <v>3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1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3</v>
      </c>
      <c r="G43" s="22" t="s">
        <v>3</v>
      </c>
      <c r="H43" s="8">
        <v>0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2</v>
      </c>
      <c r="G44" s="22" t="s">
        <v>3</v>
      </c>
      <c r="H44" s="8">
        <v>2</v>
      </c>
      <c r="I44" s="17"/>
      <c r="J44" s="23"/>
      <c r="K44" s="17"/>
      <c r="L44" s="28">
        <v>3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0</v>
      </c>
      <c r="I46" s="17"/>
      <c r="J46" s="23"/>
      <c r="K46" s="17"/>
      <c r="L46" s="28">
        <v>1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2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0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3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2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4</v>
      </c>
      <c r="I51" s="17"/>
      <c r="J51" s="23"/>
      <c r="K51" s="17"/>
      <c r="L51" s="28">
        <v>3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1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0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4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0</v>
      </c>
      <c r="I56" s="17"/>
      <c r="J56" s="23"/>
      <c r="K56" s="17"/>
      <c r="L56" s="28">
        <v>3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50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50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43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3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1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3</v>
      </c>
      <c r="G13" s="22" t="s">
        <v>3</v>
      </c>
      <c r="H13" s="8">
        <v>0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1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4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5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1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1</v>
      </c>
      <c r="G19" s="22" t="s">
        <v>3</v>
      </c>
      <c r="H19" s="8">
        <v>1</v>
      </c>
      <c r="I19" s="17"/>
      <c r="J19" s="23"/>
      <c r="K19" s="17"/>
      <c r="L19" s="28">
        <v>0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0</v>
      </c>
      <c r="G20" s="22" t="s">
        <v>3</v>
      </c>
      <c r="H20" s="8">
        <v>1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2</v>
      </c>
      <c r="I24" s="17"/>
      <c r="J24" s="23"/>
      <c r="K24" s="17"/>
      <c r="L24" s="28">
        <v>3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2</v>
      </c>
      <c r="G25" s="22" t="s">
        <v>3</v>
      </c>
      <c r="H25" s="8">
        <v>1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1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1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0</v>
      </c>
      <c r="I28" s="17"/>
      <c r="J28" s="23"/>
      <c r="K28" s="17"/>
      <c r="L28" s="28">
        <v>3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1</v>
      </c>
      <c r="I30" s="17"/>
      <c r="J30" s="23"/>
      <c r="K30" s="17"/>
      <c r="L30" s="28">
        <v>3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3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4</v>
      </c>
      <c r="G32" s="22" t="s">
        <v>3</v>
      </c>
      <c r="H32" s="8">
        <v>1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3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0</v>
      </c>
      <c r="I35" s="17"/>
      <c r="J35" s="23"/>
      <c r="K35" s="17"/>
      <c r="L35" s="28">
        <v>3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3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3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4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0</v>
      </c>
      <c r="I41" s="17"/>
      <c r="J41" s="23"/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0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0</v>
      </c>
      <c r="I43" s="17"/>
      <c r="J43" s="23"/>
      <c r="K43" s="17"/>
      <c r="L43" s="28">
        <v>3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0</v>
      </c>
      <c r="G44" s="22" t="s">
        <v>3</v>
      </c>
      <c r="H44" s="8">
        <v>0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2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2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0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3</v>
      </c>
      <c r="G53" s="22" t="s">
        <v>3</v>
      </c>
      <c r="H53" s="8">
        <v>0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1</v>
      </c>
      <c r="I55" s="17"/>
      <c r="J55" s="23"/>
      <c r="K55" s="17"/>
      <c r="L55" s="28">
        <v>0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3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37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37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109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3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1</v>
      </c>
      <c r="I13" s="17"/>
      <c r="J13" s="23"/>
      <c r="K13" s="17"/>
      <c r="L13" s="28">
        <v>3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2</v>
      </c>
      <c r="G14" s="22" t="s">
        <v>3</v>
      </c>
      <c r="H14" s="8">
        <v>2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3</v>
      </c>
      <c r="G15" s="22" t="s">
        <v>3</v>
      </c>
      <c r="H15" s="8">
        <v>1</v>
      </c>
      <c r="I15" s="17"/>
      <c r="J15" s="23"/>
      <c r="K15" s="17"/>
      <c r="L15" s="28">
        <v>3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2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4</v>
      </c>
      <c r="G17" s="22" t="s">
        <v>3</v>
      </c>
      <c r="H17" s="8">
        <v>0</v>
      </c>
      <c r="I17" s="17"/>
      <c r="J17" s="23"/>
      <c r="K17" s="17"/>
      <c r="L17" s="28">
        <v>1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1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0</v>
      </c>
      <c r="G20" s="22" t="s">
        <v>3</v>
      </c>
      <c r="H20" s="8">
        <v>3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1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2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0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0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3</v>
      </c>
      <c r="G35" s="22" t="s">
        <v>3</v>
      </c>
      <c r="H35" s="8">
        <v>0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1</v>
      </c>
      <c r="G36" s="22" t="s">
        <v>3</v>
      </c>
      <c r="H36" s="8">
        <v>1</v>
      </c>
      <c r="I36" s="17"/>
      <c r="J36" s="23"/>
      <c r="K36" s="17"/>
      <c r="L36" s="28">
        <v>0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2</v>
      </c>
      <c r="G39" s="22" t="s">
        <v>3</v>
      </c>
      <c r="H39" s="8">
        <v>1</v>
      </c>
      <c r="I39" s="17"/>
      <c r="J39" s="23"/>
      <c r="K39" s="17"/>
      <c r="L39" s="28">
        <v>0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0</v>
      </c>
      <c r="G40" s="22" t="s">
        <v>3</v>
      </c>
      <c r="H40" s="8">
        <v>1</v>
      </c>
      <c r="I40" s="17"/>
      <c r="J40" s="23"/>
      <c r="K40" s="17"/>
      <c r="L40" s="28">
        <v>0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3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2</v>
      </c>
      <c r="I43" s="17"/>
      <c r="J43" s="23"/>
      <c r="K43" s="17"/>
      <c r="L43" s="28">
        <v>0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0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2</v>
      </c>
      <c r="I45" s="17"/>
      <c r="J45" s="23"/>
      <c r="K45" s="17"/>
      <c r="L45" s="28">
        <v>1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2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0</v>
      </c>
      <c r="G48" s="22" t="s">
        <v>3</v>
      </c>
      <c r="H48" s="8">
        <v>1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2</v>
      </c>
      <c r="I49" s="17"/>
      <c r="J49" s="23"/>
      <c r="K49" s="17"/>
      <c r="L49" s="28">
        <v>1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2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1</v>
      </c>
      <c r="G52" s="22" t="s">
        <v>3</v>
      </c>
      <c r="H52" s="8">
        <v>1</v>
      </c>
      <c r="I52" s="17"/>
      <c r="J52" s="23"/>
      <c r="K52" s="17"/>
      <c r="L52" s="28">
        <v>1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2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2</v>
      </c>
      <c r="G54" s="22" t="s">
        <v>3</v>
      </c>
      <c r="H54" s="8">
        <v>1</v>
      </c>
      <c r="I54" s="17"/>
      <c r="J54" s="23"/>
      <c r="K54" s="17"/>
      <c r="L54" s="28">
        <v>0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2</v>
      </c>
      <c r="I55" s="17"/>
      <c r="J55" s="23"/>
      <c r="K55" s="17"/>
      <c r="L55" s="28">
        <v>3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1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31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31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96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1</v>
      </c>
      <c r="G11" s="22" t="s">
        <v>3</v>
      </c>
      <c r="H11" s="8">
        <v>1</v>
      </c>
      <c r="I11" s="17"/>
      <c r="J11" s="23"/>
      <c r="K11" s="17"/>
      <c r="L11" s="28">
        <v>0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4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1</v>
      </c>
      <c r="I13" s="17"/>
      <c r="J13" s="23"/>
      <c r="K13" s="17"/>
      <c r="L13" s="28">
        <v>3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0</v>
      </c>
      <c r="G14" s="22" t="s">
        <v>3</v>
      </c>
      <c r="H14" s="8">
        <v>0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1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1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0</v>
      </c>
      <c r="G17" s="22" t="s">
        <v>3</v>
      </c>
      <c r="H17" s="8">
        <v>0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2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1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2</v>
      </c>
      <c r="G21" s="22" t="s">
        <v>3</v>
      </c>
      <c r="H21" s="8">
        <v>1</v>
      </c>
      <c r="I21" s="17"/>
      <c r="J21" s="23"/>
      <c r="K21" s="17"/>
      <c r="L21" s="28">
        <v>0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2</v>
      </c>
      <c r="I22" s="17"/>
      <c r="J22" s="23"/>
      <c r="K22" s="17"/>
      <c r="L22" s="28">
        <v>0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0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0</v>
      </c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6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3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0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3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3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3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3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2</v>
      </c>
      <c r="I42" s="17"/>
      <c r="J42" s="23"/>
      <c r="K42" s="17"/>
      <c r="L42" s="28">
        <v>3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3</v>
      </c>
      <c r="G43" s="22" t="s">
        <v>3</v>
      </c>
      <c r="H43" s="8">
        <v>0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0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4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3</v>
      </c>
      <c r="G47" s="22" t="s">
        <v>3</v>
      </c>
      <c r="H47" s="8">
        <v>2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0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0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3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5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0</v>
      </c>
      <c r="I56" s="17"/>
      <c r="J56" s="23"/>
      <c r="K56" s="17"/>
      <c r="L56" s="28">
        <v>3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28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28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110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0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2</v>
      </c>
      <c r="G14" s="22" t="s">
        <v>3</v>
      </c>
      <c r="H14" s="8">
        <v>2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1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2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0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3</v>
      </c>
      <c r="I18" s="17"/>
      <c r="J18" s="23"/>
      <c r="K18" s="17"/>
      <c r="L18" s="28">
        <v>3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1</v>
      </c>
      <c r="G19" s="22" t="s">
        <v>3</v>
      </c>
      <c r="H19" s="8">
        <v>1</v>
      </c>
      <c r="I19" s="17"/>
      <c r="J19" s="23"/>
      <c r="K19" s="17"/>
      <c r="L19" s="28">
        <v>0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1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2</v>
      </c>
      <c r="G21" s="22" t="s">
        <v>3</v>
      </c>
      <c r="H21" s="8">
        <v>0</v>
      </c>
      <c r="I21" s="17"/>
      <c r="J21" s="23"/>
      <c r="K21" s="17"/>
      <c r="L21" s="28">
        <v>0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3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0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1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1</v>
      </c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2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0</v>
      </c>
      <c r="I28" s="17"/>
      <c r="J28" s="23"/>
      <c r="K28" s="17"/>
      <c r="L28" s="28">
        <v>3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3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2</v>
      </c>
      <c r="G35" s="22" t="s">
        <v>3</v>
      </c>
      <c r="H35" s="8">
        <v>1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1</v>
      </c>
      <c r="G37" s="22" t="s">
        <v>3</v>
      </c>
      <c r="H37" s="8">
        <v>1</v>
      </c>
      <c r="I37" s="17"/>
      <c r="J37" s="23"/>
      <c r="K37" s="17"/>
      <c r="L37" s="28">
        <v>3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1</v>
      </c>
      <c r="I38" s="17"/>
      <c r="J38" s="23"/>
      <c r="K38" s="17"/>
      <c r="L38" s="28">
        <v>0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1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1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1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1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1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2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0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0</v>
      </c>
      <c r="G47" s="22" t="s">
        <v>3</v>
      </c>
      <c r="H47" s="8">
        <v>2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2</v>
      </c>
      <c r="I49" s="17"/>
      <c r="J49" s="23"/>
      <c r="K49" s="17"/>
      <c r="L49" s="28">
        <v>3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1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1</v>
      </c>
      <c r="G52" s="22" t="s">
        <v>3</v>
      </c>
      <c r="H52" s="8">
        <v>1</v>
      </c>
      <c r="I52" s="17"/>
      <c r="J52" s="23"/>
      <c r="K52" s="17"/>
      <c r="L52" s="28">
        <v>1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0</v>
      </c>
      <c r="I53" s="17"/>
      <c r="J53" s="23"/>
      <c r="K53" s="17"/>
      <c r="L53" s="28">
        <v>3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1</v>
      </c>
      <c r="G54" s="22" t="s">
        <v>3</v>
      </c>
      <c r="H54" s="8">
        <v>2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2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36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36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168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 t="s">
        <v>167</v>
      </c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3</v>
      </c>
      <c r="I10" s="17"/>
      <c r="J10" s="23" t="s">
        <v>167</v>
      </c>
      <c r="K10" s="17"/>
      <c r="L10" s="28">
        <v>1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 t="s">
        <v>124</v>
      </c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3</v>
      </c>
      <c r="I12" s="17"/>
      <c r="J12" s="23" t="s">
        <v>125</v>
      </c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3</v>
      </c>
      <c r="G13" s="22" t="s">
        <v>3</v>
      </c>
      <c r="H13" s="8">
        <v>1</v>
      </c>
      <c r="I13" s="17"/>
      <c r="J13" s="23" t="s">
        <v>126</v>
      </c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0</v>
      </c>
      <c r="G14" s="22" t="s">
        <v>3</v>
      </c>
      <c r="H14" s="8">
        <v>2</v>
      </c>
      <c r="I14" s="17"/>
      <c r="J14" s="23" t="s">
        <v>127</v>
      </c>
      <c r="K14" s="17"/>
      <c r="L14" s="28">
        <v>1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1</v>
      </c>
      <c r="I15" s="17"/>
      <c r="J15" s="23" t="s">
        <v>128</v>
      </c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 t="s">
        <v>129</v>
      </c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 t="s">
        <v>130</v>
      </c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3</v>
      </c>
      <c r="I18" s="17"/>
      <c r="J18" s="23" t="s">
        <v>131</v>
      </c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1</v>
      </c>
      <c r="G19" s="22" t="s">
        <v>3</v>
      </c>
      <c r="H19" s="8">
        <v>0</v>
      </c>
      <c r="I19" s="17"/>
      <c r="J19" s="23" t="s">
        <v>132</v>
      </c>
      <c r="K19" s="17"/>
      <c r="L19" s="28">
        <v>1</v>
      </c>
    </row>
    <row r="20" spans="1:12" ht="11.25" customHeight="1">
      <c r="A20" s="59">
        <v>12</v>
      </c>
      <c r="B20" s="10" t="s">
        <v>26</v>
      </c>
      <c r="C20" s="22" t="s">
        <v>3</v>
      </c>
      <c r="D20" s="10" t="s">
        <v>27</v>
      </c>
      <c r="E20" s="17"/>
      <c r="F20" s="8">
        <v>3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2</v>
      </c>
      <c r="I21" s="17"/>
      <c r="J21" s="23" t="s">
        <v>133</v>
      </c>
      <c r="K21" s="17"/>
      <c r="L21" s="28">
        <v>0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4</v>
      </c>
      <c r="G22" s="22" t="s">
        <v>3</v>
      </c>
      <c r="H22" s="8">
        <v>0</v>
      </c>
      <c r="I22" s="17"/>
      <c r="J22" s="23" t="s">
        <v>134</v>
      </c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2</v>
      </c>
      <c r="I23" s="17"/>
      <c r="J23" s="23" t="s">
        <v>135</v>
      </c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3</v>
      </c>
      <c r="G24" s="22" t="s">
        <v>3</v>
      </c>
      <c r="H24" s="8">
        <v>0</v>
      </c>
      <c r="I24" s="17"/>
      <c r="J24" s="23" t="s">
        <v>136</v>
      </c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0</v>
      </c>
      <c r="I25" s="17"/>
      <c r="J25" s="23" t="s">
        <v>137</v>
      </c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2</v>
      </c>
      <c r="G26" s="22" t="s">
        <v>3</v>
      </c>
      <c r="H26" s="8">
        <v>0</v>
      </c>
      <c r="I26" s="17"/>
      <c r="J26" s="23" t="s">
        <v>123</v>
      </c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 t="s">
        <v>138</v>
      </c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0</v>
      </c>
      <c r="I28" s="17"/>
      <c r="J28" s="23" t="s">
        <v>139</v>
      </c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1</v>
      </c>
      <c r="I29" s="17"/>
      <c r="J29" s="23" t="s">
        <v>140</v>
      </c>
      <c r="K29" s="17"/>
      <c r="L29" s="28">
        <v>0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2</v>
      </c>
      <c r="I30" s="17"/>
      <c r="J30" s="23" t="s">
        <v>141</v>
      </c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3</v>
      </c>
      <c r="G31" s="22" t="s">
        <v>3</v>
      </c>
      <c r="H31" s="8">
        <v>1</v>
      </c>
      <c r="I31" s="17"/>
      <c r="J31" s="23" t="s">
        <v>142</v>
      </c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 t="s">
        <v>143</v>
      </c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0</v>
      </c>
      <c r="I33" s="17"/>
      <c r="J33" s="23" t="s">
        <v>144</v>
      </c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3</v>
      </c>
      <c r="G34" s="22" t="s">
        <v>3</v>
      </c>
      <c r="H34" s="8">
        <v>0</v>
      </c>
      <c r="I34" s="17"/>
      <c r="J34" s="23" t="s">
        <v>145</v>
      </c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1</v>
      </c>
      <c r="I35" s="17"/>
      <c r="J35" s="23" t="s">
        <v>146</v>
      </c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4</v>
      </c>
      <c r="G36" s="22" t="s">
        <v>3</v>
      </c>
      <c r="H36" s="8">
        <v>0</v>
      </c>
      <c r="I36" s="17"/>
      <c r="J36" s="23" t="s">
        <v>147</v>
      </c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1</v>
      </c>
      <c r="I37" s="17"/>
      <c r="J37" s="23" t="s">
        <v>148</v>
      </c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3</v>
      </c>
      <c r="I38" s="17"/>
      <c r="J38" s="23" t="s">
        <v>149</v>
      </c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 t="s">
        <v>150</v>
      </c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3</v>
      </c>
      <c r="G40" s="22" t="s">
        <v>3</v>
      </c>
      <c r="H40" s="8">
        <v>1</v>
      </c>
      <c r="I40" s="17"/>
      <c r="J40" s="23" t="s">
        <v>151</v>
      </c>
      <c r="K40" s="17"/>
      <c r="L40" s="28">
        <v>3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2</v>
      </c>
      <c r="G41" s="22" t="s">
        <v>3</v>
      </c>
      <c r="H41" s="8">
        <v>2</v>
      </c>
      <c r="I41" s="17"/>
      <c r="J41" s="23" t="s">
        <v>152</v>
      </c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2</v>
      </c>
      <c r="G42" s="22" t="s">
        <v>3</v>
      </c>
      <c r="H42" s="8">
        <v>0</v>
      </c>
      <c r="I42" s="17"/>
      <c r="J42" s="23" t="s">
        <v>153</v>
      </c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1</v>
      </c>
      <c r="I43" s="17"/>
      <c r="J43" s="23" t="s">
        <v>154</v>
      </c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2</v>
      </c>
      <c r="G44" s="22" t="s">
        <v>3</v>
      </c>
      <c r="H44" s="8">
        <v>3</v>
      </c>
      <c r="I44" s="17"/>
      <c r="J44" s="23" t="s">
        <v>155</v>
      </c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0</v>
      </c>
      <c r="I45" s="17"/>
      <c r="J45" s="23" t="s">
        <v>156</v>
      </c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2</v>
      </c>
      <c r="I46" s="17"/>
      <c r="J46" s="23" t="s">
        <v>157</v>
      </c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3</v>
      </c>
      <c r="I47" s="17"/>
      <c r="J47" s="23" t="s">
        <v>158</v>
      </c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2</v>
      </c>
      <c r="G48" s="22" t="s">
        <v>3</v>
      </c>
      <c r="H48" s="8">
        <v>0</v>
      </c>
      <c r="I48" s="17"/>
      <c r="J48" s="23" t="s">
        <v>159</v>
      </c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2</v>
      </c>
      <c r="G49" s="22" t="s">
        <v>3</v>
      </c>
      <c r="H49" s="8">
        <v>1</v>
      </c>
      <c r="I49" s="17"/>
      <c r="J49" s="23" t="s">
        <v>160</v>
      </c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2</v>
      </c>
      <c r="G50" s="22" t="s">
        <v>3</v>
      </c>
      <c r="H50" s="8">
        <v>1</v>
      </c>
      <c r="I50" s="17"/>
      <c r="J50" s="23" t="s">
        <v>161</v>
      </c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 t="s">
        <v>162</v>
      </c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1</v>
      </c>
      <c r="I52" s="17"/>
      <c r="J52" s="23" t="s">
        <v>163</v>
      </c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0</v>
      </c>
      <c r="I53" s="17"/>
      <c r="J53" s="23" t="s">
        <v>150</v>
      </c>
      <c r="K53" s="17"/>
      <c r="L53" s="28">
        <v>3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2</v>
      </c>
      <c r="I54" s="17"/>
      <c r="J54" s="23" t="s">
        <v>164</v>
      </c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2</v>
      </c>
      <c r="I55" s="17"/>
      <c r="J55" s="23" t="s">
        <v>165</v>
      </c>
      <c r="K55" s="17"/>
      <c r="L55" s="28">
        <v>3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0</v>
      </c>
      <c r="I56" s="17"/>
      <c r="J56" s="23" t="s">
        <v>166</v>
      </c>
      <c r="K56" s="17"/>
      <c r="L56" s="28">
        <v>3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36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36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97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1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2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1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3</v>
      </c>
      <c r="G13" s="22" t="s">
        <v>3</v>
      </c>
      <c r="H13" s="8">
        <v>2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1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2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2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3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3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0</v>
      </c>
      <c r="G25" s="22" t="s">
        <v>3</v>
      </c>
      <c r="H25" s="8">
        <v>1</v>
      </c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0</v>
      </c>
      <c r="G26" s="22" t="s">
        <v>3</v>
      </c>
      <c r="H26" s="8">
        <v>0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4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2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1</v>
      </c>
      <c r="I29" s="17"/>
      <c r="J29" s="23"/>
      <c r="K29" s="17"/>
      <c r="L29" s="28">
        <v>0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1</v>
      </c>
      <c r="I30" s="17"/>
      <c r="J30" s="23"/>
      <c r="K30" s="17"/>
      <c r="L30" s="28">
        <v>3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1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1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4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3</v>
      </c>
      <c r="G37" s="22" t="s">
        <v>3</v>
      </c>
      <c r="H37" s="8">
        <v>2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3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3</v>
      </c>
      <c r="G40" s="22" t="s">
        <v>3</v>
      </c>
      <c r="H40" s="8">
        <v>1</v>
      </c>
      <c r="I40" s="17"/>
      <c r="J40" s="23"/>
      <c r="K40" s="17"/>
      <c r="L40" s="28">
        <v>3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1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2</v>
      </c>
      <c r="I42" s="17"/>
      <c r="J42" s="23"/>
      <c r="K42" s="17"/>
      <c r="L42" s="28">
        <v>3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0</v>
      </c>
      <c r="I43" s="17"/>
      <c r="J43" s="23"/>
      <c r="K43" s="17"/>
      <c r="L43" s="28">
        <v>3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1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0</v>
      </c>
      <c r="G45" s="22" t="s">
        <v>3</v>
      </c>
      <c r="H45" s="8">
        <v>0</v>
      </c>
      <c r="I45" s="17"/>
      <c r="J45" s="23"/>
      <c r="K45" s="17"/>
      <c r="L45" s="28">
        <v>1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2</v>
      </c>
      <c r="G46" s="22" t="s">
        <v>3</v>
      </c>
      <c r="H46" s="8">
        <v>1</v>
      </c>
      <c r="I46" s="17"/>
      <c r="J46" s="23"/>
      <c r="K46" s="17"/>
      <c r="L46" s="28">
        <v>3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2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2</v>
      </c>
      <c r="G49" s="22" t="s">
        <v>3</v>
      </c>
      <c r="H49" s="8">
        <v>2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2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3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1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1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39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39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98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1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1</v>
      </c>
      <c r="I13" s="17"/>
      <c r="J13" s="23"/>
      <c r="K13" s="17"/>
      <c r="L13" s="28">
        <v>3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3</v>
      </c>
      <c r="I14" s="17"/>
      <c r="J14" s="23"/>
      <c r="K14" s="17"/>
      <c r="L14" s="28">
        <v>1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1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2</v>
      </c>
      <c r="G21" s="22" t="s">
        <v>3</v>
      </c>
      <c r="H21" s="8">
        <v>1</v>
      </c>
      <c r="I21" s="17"/>
      <c r="J21" s="23"/>
      <c r="K21" s="17"/>
      <c r="L21" s="28">
        <v>0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2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4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1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/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1</v>
      </c>
      <c r="G27" s="22" t="s">
        <v>3</v>
      </c>
      <c r="H27" s="8">
        <v>3</v>
      </c>
      <c r="I27" s="17"/>
      <c r="J27" s="23"/>
      <c r="K27" s="17"/>
      <c r="L27" s="28">
        <v>0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2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3</v>
      </c>
      <c r="G29" s="22" t="s">
        <v>3</v>
      </c>
      <c r="H29" s="8">
        <v>2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2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3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5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1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2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3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3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1</v>
      </c>
      <c r="G40" s="22" t="s">
        <v>3</v>
      </c>
      <c r="H40" s="8">
        <v>2</v>
      </c>
      <c r="I40" s="17"/>
      <c r="J40" s="23"/>
      <c r="K40" s="17"/>
      <c r="L40" s="28">
        <v>0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1</v>
      </c>
      <c r="I41" s="17"/>
      <c r="J41" s="23"/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2</v>
      </c>
      <c r="G42" s="22" t="s">
        <v>3</v>
      </c>
      <c r="H42" s="8">
        <v>2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0</v>
      </c>
      <c r="I43" s="17"/>
      <c r="J43" s="23"/>
      <c r="K43" s="17"/>
      <c r="L43" s="28">
        <v>3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3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1</v>
      </c>
      <c r="I45" s="17"/>
      <c r="J45" s="23"/>
      <c r="K45" s="17"/>
      <c r="L45" s="28">
        <v>3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0</v>
      </c>
      <c r="G47" s="22" t="s">
        <v>3</v>
      </c>
      <c r="H47" s="8">
        <v>0</v>
      </c>
      <c r="I47" s="17"/>
      <c r="J47" s="23"/>
      <c r="K47" s="17"/>
      <c r="L47" s="28">
        <v>3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1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2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0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4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0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31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31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115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3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1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2</v>
      </c>
      <c r="G14" s="22" t="s">
        <v>3</v>
      </c>
      <c r="H14" s="8">
        <v>1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2</v>
      </c>
      <c r="I15" s="17"/>
      <c r="J15" s="23"/>
      <c r="K15" s="17"/>
      <c r="L15" s="28">
        <v>0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2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2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1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2</v>
      </c>
      <c r="G21" s="22" t="s">
        <v>3</v>
      </c>
      <c r="H21" s="8">
        <v>2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1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1</v>
      </c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2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0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2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3</v>
      </c>
      <c r="G31" s="22" t="s">
        <v>3</v>
      </c>
      <c r="H31" s="8">
        <v>1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1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0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1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1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0</v>
      </c>
      <c r="I36" s="17"/>
      <c r="J36" s="23"/>
      <c r="K36" s="17"/>
      <c r="L36" s="28">
        <v>3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1</v>
      </c>
      <c r="G37" s="22" t="s">
        <v>3</v>
      </c>
      <c r="H37" s="8">
        <v>2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3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3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3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2</v>
      </c>
      <c r="I42" s="17"/>
      <c r="J42" s="23"/>
      <c r="K42" s="17"/>
      <c r="L42" s="28">
        <v>1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3</v>
      </c>
      <c r="G43" s="22" t="s">
        <v>3</v>
      </c>
      <c r="H43" s="8">
        <v>2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0</v>
      </c>
      <c r="G44" s="22" t="s">
        <v>3</v>
      </c>
      <c r="H44" s="8">
        <v>0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4</v>
      </c>
      <c r="G45" s="22" t="s">
        <v>3</v>
      </c>
      <c r="H45" s="8">
        <v>2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3</v>
      </c>
      <c r="G46" s="22" t="s">
        <v>3</v>
      </c>
      <c r="H46" s="8">
        <v>3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2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3</v>
      </c>
      <c r="G48" s="22" t="s">
        <v>3</v>
      </c>
      <c r="H48" s="8">
        <v>1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2</v>
      </c>
      <c r="I49" s="17"/>
      <c r="J49" s="23"/>
      <c r="K49" s="17"/>
      <c r="L49" s="28">
        <v>1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2</v>
      </c>
      <c r="G50" s="22" t="s">
        <v>3</v>
      </c>
      <c r="H50" s="8">
        <v>2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3</v>
      </c>
      <c r="G53" s="22" t="s">
        <v>3</v>
      </c>
      <c r="H53" s="8">
        <v>0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4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28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28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31" sqref="K31"/>
    </sheetView>
  </sheetViews>
  <sheetFormatPr defaultColWidth="9.00390625" defaultRowHeight="12.75"/>
  <cols>
    <col min="1" max="1" width="4.75390625" style="52" customWidth="1"/>
    <col min="2" max="2" width="1.875" style="53" customWidth="1"/>
    <col min="3" max="3" width="15.50390625" style="51" customWidth="1"/>
    <col min="4" max="4" width="6.375" style="52" customWidth="1"/>
    <col min="5" max="12" width="4.50390625" style="52" customWidth="1"/>
    <col min="13" max="13" width="25.875" style="52" bestFit="1" customWidth="1"/>
    <col min="14" max="14" width="2.75390625" style="95" customWidth="1"/>
    <col min="15" max="15" width="1.4921875" style="1" customWidth="1"/>
    <col min="16" max="16" width="2.50390625" style="5" customWidth="1"/>
    <col min="17" max="17" width="3.875" style="52" customWidth="1"/>
    <col min="18" max="16384" width="9.00390625" style="51" customWidth="1"/>
  </cols>
  <sheetData>
    <row r="1" spans="10:11" ht="12.75">
      <c r="J1" s="92"/>
      <c r="K1" s="94" t="s">
        <v>202</v>
      </c>
    </row>
    <row r="2" spans="3:11" ht="12.75">
      <c r="C2" s="58" t="s">
        <v>211</v>
      </c>
      <c r="J2" s="93"/>
      <c r="K2" s="94" t="s">
        <v>203</v>
      </c>
    </row>
    <row r="3" spans="3:11" ht="13.5" thickBot="1">
      <c r="C3" s="58"/>
      <c r="K3" s="94"/>
    </row>
    <row r="4" spans="5:16" ht="11.25" customHeight="1" thickBot="1">
      <c r="E4" s="139" t="s">
        <v>112</v>
      </c>
      <c r="F4" s="140"/>
      <c r="G4" s="140"/>
      <c r="H4" s="140"/>
      <c r="I4" s="141"/>
      <c r="J4" s="139" t="s">
        <v>215</v>
      </c>
      <c r="K4" s="140"/>
      <c r="L4" s="141"/>
      <c r="N4" s="117" t="s">
        <v>201</v>
      </c>
      <c r="O4" s="117"/>
      <c r="P4" s="117"/>
    </row>
    <row r="5" spans="1:17" s="54" customFormat="1" ht="9.75" thickBot="1">
      <c r="A5" s="55"/>
      <c r="B5" s="55" t="s">
        <v>0</v>
      </c>
      <c r="C5" s="54" t="s">
        <v>111</v>
      </c>
      <c r="D5" s="55" t="s">
        <v>81</v>
      </c>
      <c r="E5" s="134" t="s">
        <v>200</v>
      </c>
      <c r="F5" s="135" t="s">
        <v>207</v>
      </c>
      <c r="G5" s="135" t="s">
        <v>208</v>
      </c>
      <c r="H5" s="135" t="s">
        <v>209</v>
      </c>
      <c r="I5" s="136" t="s">
        <v>210</v>
      </c>
      <c r="J5" s="134" t="s">
        <v>113</v>
      </c>
      <c r="K5" s="137" t="s">
        <v>114</v>
      </c>
      <c r="L5" s="138" t="s">
        <v>60</v>
      </c>
      <c r="M5" s="3" t="s">
        <v>214</v>
      </c>
      <c r="N5" s="117" t="s">
        <v>170</v>
      </c>
      <c r="O5" s="117"/>
      <c r="P5" s="117"/>
      <c r="Q5" s="61"/>
    </row>
    <row r="6" spans="1:17" ht="12.75">
      <c r="A6" s="4">
        <v>1</v>
      </c>
      <c r="B6" s="53">
        <v>16</v>
      </c>
      <c r="C6" s="5" t="s">
        <v>65</v>
      </c>
      <c r="D6" s="52">
        <f aca="true" t="shared" si="0" ref="D6:D31">E6+J6+K6+L6+F6+G6+H6+I6</f>
        <v>106</v>
      </c>
      <c r="E6" s="132">
        <f>matches!V$57</f>
        <v>47</v>
      </c>
      <c r="F6" s="112">
        <v>6</v>
      </c>
      <c r="G6" s="112">
        <v>4</v>
      </c>
      <c r="H6" s="112"/>
      <c r="I6" s="133"/>
      <c r="J6" s="132">
        <f>VLOOKUP(B6,'[1]total'!$B$5:$E$31,4,FALSE)</f>
        <v>39</v>
      </c>
      <c r="K6" s="112">
        <f>VLOOKUP(B6,'[1]total'!$B$5:$G$31,5,FALSE)</f>
        <v>3</v>
      </c>
      <c r="L6" s="133">
        <f>VLOOKUP(B6,'[1]total'!$B$5:$G$31,6,FALSE)</f>
        <v>7</v>
      </c>
      <c r="N6" s="114">
        <f aca="true" t="shared" si="1" ref="N6:N31">J6/3</f>
        <v>13</v>
      </c>
      <c r="O6" s="96" t="s">
        <v>171</v>
      </c>
      <c r="P6" s="10">
        <v>16</v>
      </c>
      <c r="Q6" s="115"/>
    </row>
    <row r="7" spans="1:17" ht="12.75">
      <c r="A7" s="4">
        <v>2</v>
      </c>
      <c r="B7" s="53">
        <v>5</v>
      </c>
      <c r="C7" s="5" t="s">
        <v>42</v>
      </c>
      <c r="D7" s="52">
        <f t="shared" si="0"/>
        <v>102</v>
      </c>
      <c r="E7" s="104">
        <f>matches!K$57</f>
        <v>50</v>
      </c>
      <c r="F7" s="91">
        <v>2</v>
      </c>
      <c r="G7" s="12">
        <v>4</v>
      </c>
      <c r="H7" s="12"/>
      <c r="I7" s="124"/>
      <c r="J7" s="123">
        <f>VLOOKUP(B7,'[1]total'!$B$5:$E$31,4,FALSE)</f>
        <v>36</v>
      </c>
      <c r="K7" s="12">
        <f>VLOOKUP(B7,'[1]total'!$B$5:$G$31,5,FALSE)</f>
        <v>3</v>
      </c>
      <c r="L7" s="124">
        <f>VLOOKUP(B7,'[1]total'!$B$5:$G$31,6,FALSE)</f>
        <v>7</v>
      </c>
      <c r="M7" s="65"/>
      <c r="N7" s="114">
        <f t="shared" si="1"/>
        <v>12</v>
      </c>
      <c r="O7" s="96" t="s">
        <v>171</v>
      </c>
      <c r="P7" s="10">
        <v>16</v>
      </c>
      <c r="Q7" s="115"/>
    </row>
    <row r="8" spans="1:17" ht="12.75">
      <c r="A8" s="16">
        <v>3</v>
      </c>
      <c r="B8" s="57">
        <v>15</v>
      </c>
      <c r="C8" s="56" t="s">
        <v>56</v>
      </c>
      <c r="D8" s="52">
        <f t="shared" si="0"/>
        <v>101</v>
      </c>
      <c r="E8" s="123">
        <f>matches!U$57</f>
        <v>45</v>
      </c>
      <c r="F8" s="91">
        <v>2</v>
      </c>
      <c r="G8" s="62">
        <v>9</v>
      </c>
      <c r="H8" s="12"/>
      <c r="I8" s="124"/>
      <c r="J8" s="123">
        <f>VLOOKUP(B8,'[1]total'!$B$5:$E$31,4,FALSE)</f>
        <v>36</v>
      </c>
      <c r="K8" s="12">
        <f>VLOOKUP(B8,'[1]total'!$B$5:$G$31,5,FALSE)</f>
        <v>6</v>
      </c>
      <c r="L8" s="125">
        <f>VLOOKUP(B8,'[1]total'!$B$5:$G$31,6,FALSE)</f>
        <v>3</v>
      </c>
      <c r="M8" s="64"/>
      <c r="N8" s="114">
        <f t="shared" si="1"/>
        <v>12</v>
      </c>
      <c r="O8" s="96" t="s">
        <v>171</v>
      </c>
      <c r="P8" s="10">
        <v>16</v>
      </c>
      <c r="Q8" s="115"/>
    </row>
    <row r="9" spans="1:16" ht="12.75">
      <c r="A9" s="4">
        <v>4</v>
      </c>
      <c r="B9" s="53">
        <v>1</v>
      </c>
      <c r="C9" s="5" t="s">
        <v>39</v>
      </c>
      <c r="D9" s="52">
        <f t="shared" si="0"/>
        <v>100</v>
      </c>
      <c r="E9" s="123">
        <f>matches!G$57</f>
        <v>37</v>
      </c>
      <c r="F9" s="12">
        <v>7</v>
      </c>
      <c r="G9" s="12">
        <v>3</v>
      </c>
      <c r="H9" s="12"/>
      <c r="I9" s="124"/>
      <c r="J9" s="123">
        <f>VLOOKUP(B9,'[1]total'!$B$5:$E$31,4,FALSE)</f>
        <v>39</v>
      </c>
      <c r="K9" s="12">
        <f>VLOOKUP(B9,'[1]total'!$B$5:$G$31,5,FALSE)</f>
        <v>6</v>
      </c>
      <c r="L9" s="124">
        <f>VLOOKUP(B9,'[1]total'!$B$5:$G$31,6,FALSE)</f>
        <v>8</v>
      </c>
      <c r="N9" s="114">
        <f t="shared" si="1"/>
        <v>13</v>
      </c>
      <c r="O9" s="96" t="s">
        <v>171</v>
      </c>
      <c r="P9" s="10">
        <v>16</v>
      </c>
    </row>
    <row r="10" spans="1:16" ht="12.75">
      <c r="A10" s="4">
        <v>5</v>
      </c>
      <c r="B10" s="53">
        <v>6</v>
      </c>
      <c r="C10" s="5" t="s">
        <v>43</v>
      </c>
      <c r="D10" s="52">
        <f t="shared" si="0"/>
        <v>99</v>
      </c>
      <c r="E10" s="123">
        <f>matches!L$57</f>
        <v>37</v>
      </c>
      <c r="F10" s="12">
        <v>5</v>
      </c>
      <c r="G10" s="12">
        <v>6</v>
      </c>
      <c r="H10" s="12"/>
      <c r="I10" s="124"/>
      <c r="J10" s="123">
        <f>VLOOKUP(B10,'[1]total'!$B$5:$E$31,4,FALSE)</f>
        <v>42</v>
      </c>
      <c r="K10" s="12">
        <f>VLOOKUP(B10,'[1]total'!$B$5:$G$31,5,FALSE)</f>
        <v>3</v>
      </c>
      <c r="L10" s="124">
        <f>VLOOKUP(B10,'[1]total'!$B$5:$G$31,6,FALSE)</f>
        <v>6</v>
      </c>
      <c r="N10" s="114">
        <f t="shared" si="1"/>
        <v>14</v>
      </c>
      <c r="O10" s="96" t="s">
        <v>171</v>
      </c>
      <c r="P10" s="10">
        <v>16</v>
      </c>
    </row>
    <row r="11" spans="1:16" ht="12.75">
      <c r="A11" s="4">
        <v>6</v>
      </c>
      <c r="B11" s="53">
        <v>24</v>
      </c>
      <c r="C11" s="5" t="s">
        <v>76</v>
      </c>
      <c r="D11" s="52">
        <f t="shared" si="0"/>
        <v>99</v>
      </c>
      <c r="E11" s="123">
        <f>matches!AD$57</f>
        <v>40</v>
      </c>
      <c r="F11" s="12">
        <v>3</v>
      </c>
      <c r="G11" s="12">
        <v>7</v>
      </c>
      <c r="H11" s="12"/>
      <c r="I11" s="124"/>
      <c r="J11" s="123">
        <f>VLOOKUP(B11,'[1]total'!$B$5:$E$31,4,FALSE)</f>
        <v>36</v>
      </c>
      <c r="K11" s="12">
        <f>VLOOKUP(B11,'[1]total'!$B$5:$G$31,5,FALSE)</f>
        <v>6</v>
      </c>
      <c r="L11" s="124">
        <f>VLOOKUP(B11,'[1]total'!$B$5:$G$31,6,FALSE)</f>
        <v>7</v>
      </c>
      <c r="M11" s="14"/>
      <c r="N11" s="114">
        <f t="shared" si="1"/>
        <v>12</v>
      </c>
      <c r="O11" s="96" t="s">
        <v>171</v>
      </c>
      <c r="P11" s="10">
        <v>16</v>
      </c>
    </row>
    <row r="12" spans="1:16" ht="12.75">
      <c r="A12" s="4">
        <v>7</v>
      </c>
      <c r="B12" s="53">
        <v>8</v>
      </c>
      <c r="C12" s="5" t="s">
        <v>45</v>
      </c>
      <c r="D12" s="52">
        <f t="shared" si="0"/>
        <v>97</v>
      </c>
      <c r="E12" s="123">
        <f>matches!N$57</f>
        <v>28</v>
      </c>
      <c r="F12" s="12">
        <v>6</v>
      </c>
      <c r="G12" s="12">
        <v>6</v>
      </c>
      <c r="H12" s="12"/>
      <c r="I12" s="124"/>
      <c r="J12" s="123">
        <f>VLOOKUP(B12,'[1]total'!$B$5:$E$31,4,FALSE)</f>
        <v>39</v>
      </c>
      <c r="K12" s="62">
        <f>VLOOKUP(B12,'[1]total'!$B$5:$G$31,5,FALSE)</f>
        <v>9</v>
      </c>
      <c r="L12" s="103">
        <f>VLOOKUP(B12,'[1]total'!$B$5:$G$31,6,FALSE)</f>
        <v>9</v>
      </c>
      <c r="N12" s="114">
        <f t="shared" si="1"/>
        <v>13</v>
      </c>
      <c r="O12" s="96" t="s">
        <v>171</v>
      </c>
      <c r="P12" s="10">
        <v>16</v>
      </c>
    </row>
    <row r="13" spans="1:16" ht="12.75">
      <c r="A13" s="4">
        <v>8</v>
      </c>
      <c r="B13" s="53">
        <v>17</v>
      </c>
      <c r="C13" s="5" t="s">
        <v>67</v>
      </c>
      <c r="D13" s="52">
        <f t="shared" si="0"/>
        <v>96</v>
      </c>
      <c r="E13" s="123">
        <f>matches!W$57</f>
        <v>32</v>
      </c>
      <c r="F13" s="12">
        <v>6</v>
      </c>
      <c r="G13" s="12">
        <v>4</v>
      </c>
      <c r="H13" s="12"/>
      <c r="I13" s="124"/>
      <c r="J13" s="104">
        <f>VLOOKUP(B13,'[1]total'!$B$5:$E$31,4,FALSE)</f>
        <v>45</v>
      </c>
      <c r="K13" s="12">
        <f>VLOOKUP(B13,'[1]total'!$B$5:$G$31,5,FALSE)</f>
        <v>3</v>
      </c>
      <c r="L13" s="124">
        <f>VLOOKUP(B13,'[1]total'!$B$5:$G$31,6,FALSE)</f>
        <v>6</v>
      </c>
      <c r="N13" s="100">
        <f t="shared" si="1"/>
        <v>15</v>
      </c>
      <c r="O13" s="101" t="s">
        <v>171</v>
      </c>
      <c r="P13" s="102">
        <v>16</v>
      </c>
    </row>
    <row r="14" spans="1:16" ht="12.75">
      <c r="A14" s="4">
        <v>9</v>
      </c>
      <c r="B14" s="53">
        <v>20</v>
      </c>
      <c r="C14" s="5" t="s">
        <v>73</v>
      </c>
      <c r="D14" s="52">
        <f t="shared" si="0"/>
        <v>96</v>
      </c>
      <c r="E14" s="123">
        <f>matches!Z$57</f>
        <v>39</v>
      </c>
      <c r="F14" s="12">
        <v>4</v>
      </c>
      <c r="G14" s="12">
        <v>1</v>
      </c>
      <c r="H14" s="12"/>
      <c r="I14" s="124"/>
      <c r="J14" s="123">
        <f>VLOOKUP(B14,'[1]total'!$B$5:$E$31,4,FALSE)</f>
        <v>42</v>
      </c>
      <c r="K14" s="12">
        <f>VLOOKUP(B14,'[1]total'!$B$5:$G$31,5,FALSE)</f>
        <v>3</v>
      </c>
      <c r="L14" s="124">
        <f>VLOOKUP(B14,'[1]total'!$B$5:$G$31,6,FALSE)</f>
        <v>7</v>
      </c>
      <c r="M14" s="64"/>
      <c r="N14" s="114">
        <f t="shared" si="1"/>
        <v>14</v>
      </c>
      <c r="O14" s="96" t="s">
        <v>171</v>
      </c>
      <c r="P14" s="10">
        <v>16</v>
      </c>
    </row>
    <row r="15" spans="1:16" ht="12.75">
      <c r="A15" s="4">
        <v>10</v>
      </c>
      <c r="B15" s="53">
        <v>2</v>
      </c>
      <c r="C15" s="5" t="s">
        <v>40</v>
      </c>
      <c r="D15" s="52">
        <f t="shared" si="0"/>
        <v>94</v>
      </c>
      <c r="E15" s="123">
        <f>matches!H$57</f>
        <v>38</v>
      </c>
      <c r="F15" s="12">
        <v>4</v>
      </c>
      <c r="G15" s="12">
        <v>2</v>
      </c>
      <c r="H15" s="12"/>
      <c r="I15" s="124"/>
      <c r="J15" s="123">
        <f>VLOOKUP(B15,'[1]total'!$B$5:$E$31,4,FALSE)</f>
        <v>36</v>
      </c>
      <c r="K15" s="12">
        <f>VLOOKUP(B15,'[1]total'!$B$5:$G$31,5,FALSE)</f>
        <v>6</v>
      </c>
      <c r="L15" s="124">
        <f>VLOOKUP(B15,'[1]total'!$B$5:$G$31,6,FALSE)</f>
        <v>8</v>
      </c>
      <c r="N15" s="114">
        <f t="shared" si="1"/>
        <v>12</v>
      </c>
      <c r="O15" s="96" t="s">
        <v>171</v>
      </c>
      <c r="P15" s="10">
        <v>16</v>
      </c>
    </row>
    <row r="16" spans="1:16" ht="12.75">
      <c r="A16" s="4">
        <v>11</v>
      </c>
      <c r="B16" s="53">
        <v>27</v>
      </c>
      <c r="C16" s="5" t="s">
        <v>79</v>
      </c>
      <c r="D16" s="52">
        <f t="shared" si="0"/>
        <v>94</v>
      </c>
      <c r="E16" s="123">
        <f>matches!AG$57</f>
        <v>42</v>
      </c>
      <c r="F16" s="12">
        <v>7</v>
      </c>
      <c r="G16" s="12">
        <v>1</v>
      </c>
      <c r="H16" s="12"/>
      <c r="I16" s="124"/>
      <c r="J16" s="123">
        <f>VLOOKUP(B16,'[1]total'!$B$5:$E$31,4,FALSE)</f>
        <v>36</v>
      </c>
      <c r="K16" s="12">
        <f>VLOOKUP(B16,'[1]total'!$B$5:$G$31,5,FALSE)</f>
        <v>3</v>
      </c>
      <c r="L16" s="124">
        <f>VLOOKUP(B16,'[1]total'!$B$5:$G$31,6,FALSE)</f>
        <v>5</v>
      </c>
      <c r="M16" s="65"/>
      <c r="N16" s="114">
        <f t="shared" si="1"/>
        <v>12</v>
      </c>
      <c r="O16" s="96" t="s">
        <v>171</v>
      </c>
      <c r="P16" s="10">
        <v>16</v>
      </c>
    </row>
    <row r="17" spans="1:16" ht="12.75">
      <c r="A17" s="4">
        <v>12</v>
      </c>
      <c r="B17" s="53">
        <v>3</v>
      </c>
      <c r="C17" s="5" t="s">
        <v>41</v>
      </c>
      <c r="D17" s="52">
        <f t="shared" si="0"/>
        <v>93</v>
      </c>
      <c r="E17" s="123">
        <f>matches!I$57</f>
        <v>40</v>
      </c>
      <c r="F17" s="12">
        <v>3</v>
      </c>
      <c r="G17" s="91">
        <v>0</v>
      </c>
      <c r="H17" s="12"/>
      <c r="I17" s="124"/>
      <c r="J17" s="123">
        <f>VLOOKUP(B17,'[1]total'!$B$5:$E$31,4,FALSE)</f>
        <v>39</v>
      </c>
      <c r="K17" s="12">
        <f>VLOOKUP(B17,'[1]total'!$B$5:$G$31,5,FALSE)</f>
        <v>6</v>
      </c>
      <c r="L17" s="124">
        <f>VLOOKUP(B17,'[1]total'!$B$5:$G$31,6,FALSE)</f>
        <v>5</v>
      </c>
      <c r="N17" s="114">
        <f t="shared" si="1"/>
        <v>13</v>
      </c>
      <c r="O17" s="96" t="s">
        <v>171</v>
      </c>
      <c r="P17" s="10">
        <v>16</v>
      </c>
    </row>
    <row r="18" spans="1:16" ht="12.75">
      <c r="A18" s="4">
        <v>13</v>
      </c>
      <c r="B18" s="53">
        <v>21</v>
      </c>
      <c r="C18" s="5" t="s">
        <v>69</v>
      </c>
      <c r="D18" s="52">
        <f t="shared" si="0"/>
        <v>93</v>
      </c>
      <c r="E18" s="123">
        <f>matches!AA$57</f>
        <v>39</v>
      </c>
      <c r="F18" s="12">
        <v>6</v>
      </c>
      <c r="G18" s="12">
        <v>1</v>
      </c>
      <c r="H18" s="12"/>
      <c r="I18" s="124"/>
      <c r="J18" s="123">
        <f>VLOOKUP(B18,'[1]total'!$B$5:$E$31,4,FALSE)</f>
        <v>36</v>
      </c>
      <c r="K18" s="12">
        <f>VLOOKUP(B18,'[1]total'!$B$5:$G$31,5,FALSE)</f>
        <v>6</v>
      </c>
      <c r="L18" s="124">
        <f>VLOOKUP(B18,'[1]total'!$B$5:$G$31,6,FALSE)</f>
        <v>5</v>
      </c>
      <c r="N18" s="114">
        <f t="shared" si="1"/>
        <v>12</v>
      </c>
      <c r="O18" s="96" t="s">
        <v>171</v>
      </c>
      <c r="P18" s="10">
        <v>16</v>
      </c>
    </row>
    <row r="19" spans="1:16" ht="12.75">
      <c r="A19" s="4">
        <v>14</v>
      </c>
      <c r="B19" s="53">
        <v>11</v>
      </c>
      <c r="C19" s="5" t="s">
        <v>51</v>
      </c>
      <c r="D19" s="52">
        <f t="shared" si="0"/>
        <v>92</v>
      </c>
      <c r="E19" s="123">
        <f>matches!Q$57</f>
        <v>39</v>
      </c>
      <c r="F19" s="12">
        <v>7</v>
      </c>
      <c r="G19" s="12">
        <v>2</v>
      </c>
      <c r="H19" s="12"/>
      <c r="I19" s="124"/>
      <c r="J19" s="123">
        <f>VLOOKUP(B19,'[1]total'!$B$5:$E$31,4,FALSE)</f>
        <v>36</v>
      </c>
      <c r="K19" s="12">
        <f>VLOOKUP(B19,'[1]total'!$B$5:$G$31,5,FALSE)</f>
        <v>3</v>
      </c>
      <c r="L19" s="124">
        <f>VLOOKUP(B19,'[1]total'!$B$5:$G$31,6,FALSE)</f>
        <v>5</v>
      </c>
      <c r="M19" s="14"/>
      <c r="N19" s="114">
        <f t="shared" si="1"/>
        <v>12</v>
      </c>
      <c r="O19" s="96" t="s">
        <v>171</v>
      </c>
      <c r="P19" s="10">
        <v>16</v>
      </c>
    </row>
    <row r="20" spans="1:16" ht="12.75">
      <c r="A20" s="4">
        <v>15</v>
      </c>
      <c r="B20" s="53">
        <v>10</v>
      </c>
      <c r="C20" s="5" t="s">
        <v>49</v>
      </c>
      <c r="D20" s="52">
        <f t="shared" si="0"/>
        <v>91</v>
      </c>
      <c r="E20" s="123">
        <f>matches!P$57</f>
        <v>36</v>
      </c>
      <c r="F20" s="12">
        <v>6</v>
      </c>
      <c r="G20" s="12">
        <v>4</v>
      </c>
      <c r="H20" s="12"/>
      <c r="I20" s="124"/>
      <c r="J20" s="123">
        <f>VLOOKUP(B20,'[1]total'!$B$5:$E$31,4,FALSE)</f>
        <v>36</v>
      </c>
      <c r="K20" s="12">
        <f>VLOOKUP(B20,'[1]total'!$B$5:$G$31,5,FALSE)</f>
        <v>3</v>
      </c>
      <c r="L20" s="124">
        <f>VLOOKUP(B20,'[1]total'!$B$5:$G$31,6,FALSE)</f>
        <v>6</v>
      </c>
      <c r="N20" s="114">
        <f t="shared" si="1"/>
        <v>12</v>
      </c>
      <c r="O20" s="96" t="s">
        <v>171</v>
      </c>
      <c r="P20" s="10">
        <v>16</v>
      </c>
    </row>
    <row r="21" spans="1:16" ht="12.75">
      <c r="A21" s="4">
        <v>16</v>
      </c>
      <c r="B21" s="53">
        <v>14</v>
      </c>
      <c r="C21" s="5" t="s">
        <v>55</v>
      </c>
      <c r="D21" s="52">
        <f t="shared" si="0"/>
        <v>91</v>
      </c>
      <c r="E21" s="123">
        <f>matches!T$57</f>
        <v>39</v>
      </c>
      <c r="F21" s="12">
        <v>5</v>
      </c>
      <c r="G21" s="12">
        <v>2</v>
      </c>
      <c r="H21" s="12"/>
      <c r="I21" s="124"/>
      <c r="J21" s="123">
        <f>VLOOKUP(B21,'[1]total'!$B$5:$E$31,4,FALSE)</f>
        <v>36</v>
      </c>
      <c r="K21" s="12">
        <f>VLOOKUP(B21,'[1]total'!$B$5:$G$31,5,FALSE)</f>
        <v>6</v>
      </c>
      <c r="L21" s="125">
        <f>VLOOKUP(B21,'[1]total'!$B$5:$G$31,6,FALSE)</f>
        <v>3</v>
      </c>
      <c r="N21" s="114">
        <f t="shared" si="1"/>
        <v>12</v>
      </c>
      <c r="O21" s="96" t="s">
        <v>171</v>
      </c>
      <c r="P21" s="10">
        <v>16</v>
      </c>
    </row>
    <row r="22" spans="1:16" ht="12.75">
      <c r="A22" s="4">
        <v>17</v>
      </c>
      <c r="B22" s="53">
        <v>25</v>
      </c>
      <c r="C22" s="5" t="s">
        <v>80</v>
      </c>
      <c r="D22" s="52">
        <f t="shared" si="0"/>
        <v>91</v>
      </c>
      <c r="E22" s="123">
        <f>matches!AE$57</f>
        <v>39</v>
      </c>
      <c r="F22" s="62">
        <v>11</v>
      </c>
      <c r="G22" s="12">
        <v>5</v>
      </c>
      <c r="H22" s="12"/>
      <c r="I22" s="124"/>
      <c r="J22" s="123">
        <f>VLOOKUP(B22,'[1]total'!$B$5:$E$31,4,FALSE)</f>
        <v>33</v>
      </c>
      <c r="K22" s="91">
        <f>VLOOKUP(B22,'[1]total'!$B$5:$G$31,5,FALSE)</f>
        <v>0</v>
      </c>
      <c r="L22" s="125">
        <f>VLOOKUP(B22,'[1]total'!$B$5:$G$31,6,FALSE)</f>
        <v>3</v>
      </c>
      <c r="M22" s="64"/>
      <c r="N22" s="114">
        <f t="shared" si="1"/>
        <v>11</v>
      </c>
      <c r="O22" s="96" t="s">
        <v>171</v>
      </c>
      <c r="P22" s="10">
        <v>16</v>
      </c>
    </row>
    <row r="23" spans="1:16" ht="12.75">
      <c r="A23" s="4">
        <v>18</v>
      </c>
      <c r="B23" s="53">
        <v>4</v>
      </c>
      <c r="C23" s="5" t="s">
        <v>78</v>
      </c>
      <c r="D23" s="52">
        <f t="shared" si="0"/>
        <v>90</v>
      </c>
      <c r="E23" s="123">
        <f>matches!J$57</f>
        <v>35</v>
      </c>
      <c r="F23" s="12">
        <v>3</v>
      </c>
      <c r="G23" s="12">
        <v>3</v>
      </c>
      <c r="H23" s="12"/>
      <c r="I23" s="124"/>
      <c r="J23" s="123">
        <f>VLOOKUP(B23,'[1]total'!$B$5:$E$31,4,FALSE)</f>
        <v>36</v>
      </c>
      <c r="K23" s="12">
        <f>VLOOKUP(B23,'[1]total'!$B$5:$G$31,5,FALSE)</f>
        <v>6</v>
      </c>
      <c r="L23" s="124">
        <f>VLOOKUP(B23,'[1]total'!$B$5:$G$31,6,FALSE)</f>
        <v>7</v>
      </c>
      <c r="N23" s="114">
        <f t="shared" si="1"/>
        <v>12</v>
      </c>
      <c r="O23" s="96" t="s">
        <v>171</v>
      </c>
      <c r="P23" s="10">
        <v>16</v>
      </c>
    </row>
    <row r="24" spans="1:16" ht="12.75">
      <c r="A24" s="4">
        <v>19</v>
      </c>
      <c r="B24" s="53">
        <v>22</v>
      </c>
      <c r="C24" s="5" t="s">
        <v>74</v>
      </c>
      <c r="D24" s="52">
        <f t="shared" si="0"/>
        <v>89</v>
      </c>
      <c r="E24" s="123">
        <f>matches!AB$57</f>
        <v>39</v>
      </c>
      <c r="F24" s="12">
        <v>4</v>
      </c>
      <c r="G24" s="12">
        <v>1</v>
      </c>
      <c r="H24" s="12"/>
      <c r="I24" s="124"/>
      <c r="J24" s="123">
        <f>VLOOKUP(B24,'[1]total'!$B$5:$E$31,4,FALSE)</f>
        <v>33</v>
      </c>
      <c r="K24" s="12">
        <f>VLOOKUP(B24,'[1]total'!$B$5:$G$31,5,FALSE)</f>
        <v>6</v>
      </c>
      <c r="L24" s="124">
        <f>VLOOKUP(B24,'[1]total'!$B$5:$G$31,6,FALSE)</f>
        <v>6</v>
      </c>
      <c r="N24" s="114">
        <f t="shared" si="1"/>
        <v>11</v>
      </c>
      <c r="O24" s="96" t="s">
        <v>171</v>
      </c>
      <c r="P24" s="10">
        <v>16</v>
      </c>
    </row>
    <row r="25" spans="1:16" ht="12.75">
      <c r="A25" s="4">
        <v>20</v>
      </c>
      <c r="B25" s="53">
        <v>7</v>
      </c>
      <c r="C25" s="5" t="s">
        <v>44</v>
      </c>
      <c r="D25" s="52">
        <f t="shared" si="0"/>
        <v>87</v>
      </c>
      <c r="E25" s="123">
        <f>matches!M$57</f>
        <v>31</v>
      </c>
      <c r="F25" s="12">
        <v>5</v>
      </c>
      <c r="G25" s="12">
        <v>2</v>
      </c>
      <c r="H25" s="12"/>
      <c r="I25" s="124"/>
      <c r="J25" s="123">
        <f>VLOOKUP(B25,'[1]total'!$B$5:$E$31,4,FALSE)</f>
        <v>39</v>
      </c>
      <c r="K25" s="12">
        <f>VLOOKUP(B25,'[1]total'!$B$5:$G$31,5,FALSE)</f>
        <v>6</v>
      </c>
      <c r="L25" s="124">
        <f>VLOOKUP(B25,'[1]total'!$B$5:$G$31,6,FALSE)</f>
        <v>4</v>
      </c>
      <c r="N25" s="114">
        <f t="shared" si="1"/>
        <v>13</v>
      </c>
      <c r="O25" s="96" t="s">
        <v>171</v>
      </c>
      <c r="P25" s="10">
        <v>16</v>
      </c>
    </row>
    <row r="26" spans="1:16" ht="12.75">
      <c r="A26" s="4">
        <v>21</v>
      </c>
      <c r="B26" s="53">
        <v>12</v>
      </c>
      <c r="C26" s="5" t="s">
        <v>52</v>
      </c>
      <c r="D26" s="52">
        <f t="shared" si="0"/>
        <v>85</v>
      </c>
      <c r="E26" s="123">
        <f>matches!R$57</f>
        <v>31</v>
      </c>
      <c r="F26" s="12">
        <v>4</v>
      </c>
      <c r="G26" s="12">
        <v>4</v>
      </c>
      <c r="H26" s="12"/>
      <c r="I26" s="124"/>
      <c r="J26" s="123">
        <f>VLOOKUP(B26,'[1]total'!$B$5:$E$31,4,FALSE)</f>
        <v>33</v>
      </c>
      <c r="K26" s="12">
        <f>VLOOKUP(B26,'[1]total'!$B$5:$G$31,5,FALSE)</f>
        <v>6</v>
      </c>
      <c r="L26" s="124">
        <f>VLOOKUP(B26,'[1]total'!$B$5:$G$31,6,FALSE)</f>
        <v>7</v>
      </c>
      <c r="M26" s="51"/>
      <c r="N26" s="114">
        <f t="shared" si="1"/>
        <v>11</v>
      </c>
      <c r="O26" s="96" t="s">
        <v>171</v>
      </c>
      <c r="P26" s="10">
        <v>16</v>
      </c>
    </row>
    <row r="27" spans="1:16" ht="12.75">
      <c r="A27" s="4">
        <v>22</v>
      </c>
      <c r="B27" s="53">
        <v>26</v>
      </c>
      <c r="C27" s="5" t="s">
        <v>77</v>
      </c>
      <c r="D27" s="52">
        <f t="shared" si="0"/>
        <v>84</v>
      </c>
      <c r="E27" s="123">
        <f>matches!AF$57</f>
        <v>32</v>
      </c>
      <c r="F27" s="12">
        <v>6</v>
      </c>
      <c r="G27" s="12">
        <v>3</v>
      </c>
      <c r="H27" s="12"/>
      <c r="I27" s="124"/>
      <c r="J27" s="123">
        <f>VLOOKUP(B27,'[1]total'!$B$5:$E$31,4,FALSE)</f>
        <v>36</v>
      </c>
      <c r="K27" s="12">
        <f>VLOOKUP(B27,'[1]total'!$B$5:$G$31,5,FALSE)</f>
        <v>3</v>
      </c>
      <c r="L27" s="124">
        <f>VLOOKUP(B27,'[1]total'!$B$5:$G$31,6,FALSE)</f>
        <v>4</v>
      </c>
      <c r="N27" s="114">
        <f t="shared" si="1"/>
        <v>12</v>
      </c>
      <c r="O27" s="96" t="s">
        <v>171</v>
      </c>
      <c r="P27" s="10">
        <v>16</v>
      </c>
    </row>
    <row r="28" spans="1:16" ht="12.75">
      <c r="A28" s="4">
        <v>23</v>
      </c>
      <c r="B28" s="53">
        <v>9</v>
      </c>
      <c r="C28" s="5" t="s">
        <v>46</v>
      </c>
      <c r="D28" s="52">
        <f t="shared" si="0"/>
        <v>83</v>
      </c>
      <c r="E28" s="123">
        <f>matches!O$57</f>
        <v>36</v>
      </c>
      <c r="F28" s="12">
        <v>3</v>
      </c>
      <c r="G28" s="12">
        <v>4</v>
      </c>
      <c r="H28" s="12"/>
      <c r="I28" s="124"/>
      <c r="J28" s="123">
        <f>VLOOKUP(B28,'[1]total'!$B$5:$E$31,4,FALSE)</f>
        <v>33</v>
      </c>
      <c r="K28" s="12">
        <f>VLOOKUP(B28,'[1]total'!$B$5:$G$31,5,FALSE)</f>
        <v>3</v>
      </c>
      <c r="L28" s="124">
        <f>VLOOKUP(B28,'[1]total'!$B$5:$G$31,6,FALSE)</f>
        <v>4</v>
      </c>
      <c r="M28" s="14"/>
      <c r="N28" s="114">
        <f t="shared" si="1"/>
        <v>11</v>
      </c>
      <c r="O28" s="96" t="s">
        <v>171</v>
      </c>
      <c r="P28" s="10">
        <v>16</v>
      </c>
    </row>
    <row r="29" spans="1:16" ht="12.75">
      <c r="A29" s="4">
        <v>24</v>
      </c>
      <c r="B29" s="53">
        <v>23</v>
      </c>
      <c r="C29" s="10" t="s">
        <v>75</v>
      </c>
      <c r="D29" s="52">
        <f t="shared" si="0"/>
        <v>79</v>
      </c>
      <c r="E29" s="129">
        <f>matches!AC$57</f>
        <v>26</v>
      </c>
      <c r="F29" s="12">
        <v>4</v>
      </c>
      <c r="G29" s="12">
        <v>4</v>
      </c>
      <c r="H29" s="12"/>
      <c r="I29" s="124"/>
      <c r="J29" s="123">
        <f>VLOOKUP(B29,'[1]total'!$B$5:$E$31,4,FALSE)</f>
        <v>36</v>
      </c>
      <c r="K29" s="12">
        <f>VLOOKUP(B29,'[1]total'!$B$5:$G$31,5,FALSE)</f>
        <v>3</v>
      </c>
      <c r="L29" s="124">
        <f>VLOOKUP(B29,'[1]total'!$B$5:$G$31,6,FALSE)</f>
        <v>6</v>
      </c>
      <c r="M29" s="14"/>
      <c r="N29" s="114">
        <f t="shared" si="1"/>
        <v>12</v>
      </c>
      <c r="O29" s="96" t="s">
        <v>171</v>
      </c>
      <c r="P29" s="10">
        <v>16</v>
      </c>
    </row>
    <row r="30" spans="1:16" ht="12.75">
      <c r="A30" s="4">
        <v>25</v>
      </c>
      <c r="B30" s="53">
        <v>13</v>
      </c>
      <c r="C30" s="5" t="s">
        <v>54</v>
      </c>
      <c r="D30" s="52">
        <f t="shared" si="0"/>
        <v>78</v>
      </c>
      <c r="E30" s="123">
        <f>matches!S$57</f>
        <v>28</v>
      </c>
      <c r="F30" s="12">
        <v>3</v>
      </c>
      <c r="G30" s="12">
        <v>3</v>
      </c>
      <c r="H30" s="12"/>
      <c r="I30" s="124"/>
      <c r="J30" s="123">
        <f>VLOOKUP(B30,'[1]total'!$B$5:$E$31,4,FALSE)</f>
        <v>33</v>
      </c>
      <c r="K30" s="12">
        <f>VLOOKUP(B30,'[1]total'!$B$5:$G$31,5,FALSE)</f>
        <v>6</v>
      </c>
      <c r="L30" s="124">
        <f>VLOOKUP(B30,'[1]total'!$B$5:$G$31,6,FALSE)</f>
        <v>5</v>
      </c>
      <c r="N30" s="114">
        <f t="shared" si="1"/>
        <v>11</v>
      </c>
      <c r="O30" s="96" t="s">
        <v>171</v>
      </c>
      <c r="P30" s="10">
        <v>16</v>
      </c>
    </row>
    <row r="31" spans="1:16" ht="13.5" thickBot="1">
      <c r="A31" s="4">
        <v>26</v>
      </c>
      <c r="B31" s="53">
        <v>18</v>
      </c>
      <c r="C31" s="5" t="s">
        <v>68</v>
      </c>
      <c r="D31" s="52">
        <f t="shared" si="0"/>
        <v>76</v>
      </c>
      <c r="E31" s="130">
        <f>matches!X$57</f>
        <v>38</v>
      </c>
      <c r="F31" s="131">
        <v>4</v>
      </c>
      <c r="G31" s="127">
        <v>0</v>
      </c>
      <c r="H31" s="131"/>
      <c r="I31" s="128"/>
      <c r="J31" s="126">
        <f>VLOOKUP(B31,'[1]total'!$B$5:$E$31,4,FALSE)</f>
        <v>30</v>
      </c>
      <c r="K31" s="127">
        <f>VLOOKUP(B31,'[1]total'!$B$5:$G$31,5,FALSE)</f>
        <v>0</v>
      </c>
      <c r="L31" s="128">
        <f>VLOOKUP(B31,'[1]total'!$B$5:$G$31,6,FALSE)</f>
        <v>4</v>
      </c>
      <c r="M31" s="51"/>
      <c r="N31" s="97">
        <f t="shared" si="1"/>
        <v>10</v>
      </c>
      <c r="O31" s="98" t="s">
        <v>171</v>
      </c>
      <c r="P31" s="99">
        <v>16</v>
      </c>
    </row>
    <row r="32" ht="6" customHeight="1"/>
    <row r="33" ht="12.75">
      <c r="C33" s="14" t="s">
        <v>204</v>
      </c>
    </row>
  </sheetData>
  <mergeCells count="4">
    <mergeCell ref="N5:P5"/>
    <mergeCell ref="N4:P4"/>
    <mergeCell ref="E4:I4"/>
    <mergeCell ref="J4:L4"/>
  </mergeCells>
  <printOptions/>
  <pageMargins left="0.36" right="0.23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99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2</v>
      </c>
      <c r="I11" s="17"/>
      <c r="J11" s="23"/>
      <c r="K11" s="17"/>
      <c r="L11" s="28">
        <v>0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0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3</v>
      </c>
      <c r="I14" s="17"/>
      <c r="J14" s="23"/>
      <c r="K14" s="17"/>
      <c r="L14" s="28">
        <v>1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1</v>
      </c>
      <c r="G16" s="22" t="s">
        <v>3</v>
      </c>
      <c r="H16" s="8">
        <v>1</v>
      </c>
      <c r="I16" s="17"/>
      <c r="J16" s="23"/>
      <c r="K16" s="17"/>
      <c r="L16" s="28">
        <v>0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2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3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2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2</v>
      </c>
      <c r="G21" s="22" t="s">
        <v>3</v>
      </c>
      <c r="H21" s="8">
        <v>2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3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1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1</v>
      </c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0</v>
      </c>
      <c r="G26" s="22" t="s">
        <v>3</v>
      </c>
      <c r="H26" s="8">
        <v>1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2</v>
      </c>
      <c r="G27" s="22" t="s">
        <v>3</v>
      </c>
      <c r="H27" s="8">
        <v>0</v>
      </c>
      <c r="I27" s="17"/>
      <c r="J27" s="23"/>
      <c r="K27" s="17"/>
      <c r="L27" s="28">
        <v>3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2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3</v>
      </c>
      <c r="G29" s="22" t="s">
        <v>3</v>
      </c>
      <c r="H29" s="8">
        <v>1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3</v>
      </c>
      <c r="G30" s="22" t="s">
        <v>3</v>
      </c>
      <c r="H30" s="8">
        <v>2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1</v>
      </c>
      <c r="G31" s="22" t="s">
        <v>3</v>
      </c>
      <c r="H31" s="8">
        <v>1</v>
      </c>
      <c r="I31" s="17"/>
      <c r="J31" s="23"/>
      <c r="K31" s="17"/>
      <c r="L31" s="28">
        <v>1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3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1</v>
      </c>
      <c r="I35" s="17"/>
      <c r="J35" s="23"/>
      <c r="K35" s="17"/>
      <c r="L35" s="28">
        <v>1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4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1</v>
      </c>
      <c r="G37" s="22" t="s">
        <v>3</v>
      </c>
      <c r="H37" s="8">
        <v>1</v>
      </c>
      <c r="I37" s="17"/>
      <c r="J37" s="23"/>
      <c r="K37" s="17"/>
      <c r="L37" s="28">
        <v>3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3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1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3</v>
      </c>
      <c r="I41" s="17"/>
      <c r="J41" s="23"/>
      <c r="K41" s="17"/>
      <c r="L41" s="28">
        <v>3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0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1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1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0</v>
      </c>
      <c r="G45" s="22" t="s">
        <v>3</v>
      </c>
      <c r="H45" s="8">
        <v>2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2</v>
      </c>
      <c r="G46" s="22" t="s">
        <v>3</v>
      </c>
      <c r="H46" s="8">
        <v>1</v>
      </c>
      <c r="I46" s="17"/>
      <c r="J46" s="23"/>
      <c r="K46" s="17"/>
      <c r="L46" s="28">
        <v>3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2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1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2</v>
      </c>
      <c r="G49" s="22" t="s">
        <v>3</v>
      </c>
      <c r="H49" s="8">
        <v>3</v>
      </c>
      <c r="I49" s="17"/>
      <c r="J49" s="23"/>
      <c r="K49" s="17"/>
      <c r="L49" s="28">
        <v>1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0</v>
      </c>
      <c r="I50" s="17"/>
      <c r="J50" s="23"/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2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2</v>
      </c>
      <c r="G55" s="22" t="s">
        <v>3</v>
      </c>
      <c r="H55" s="8">
        <v>2</v>
      </c>
      <c r="I55" s="17"/>
      <c r="J55" s="23"/>
      <c r="K55" s="17"/>
      <c r="L55" s="28">
        <v>0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0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39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39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119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1</v>
      </c>
      <c r="G12" s="22" t="s">
        <v>3</v>
      </c>
      <c r="H12" s="8">
        <v>1</v>
      </c>
      <c r="I12" s="17"/>
      <c r="J12" s="23"/>
      <c r="K12" s="17"/>
      <c r="L12" s="28">
        <v>1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1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0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1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1</v>
      </c>
      <c r="I16" s="17"/>
      <c r="J16" s="23"/>
      <c r="K16" s="17"/>
      <c r="L16" s="28">
        <v>3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0</v>
      </c>
      <c r="G17" s="22" t="s">
        <v>3</v>
      </c>
      <c r="H17" s="8">
        <v>0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1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0</v>
      </c>
      <c r="G21" s="22" t="s">
        <v>3</v>
      </c>
      <c r="H21" s="8">
        <v>0</v>
      </c>
      <c r="I21" s="17"/>
      <c r="J21" s="23"/>
      <c r="K21" s="17"/>
      <c r="L21" s="28">
        <v>3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0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1</v>
      </c>
      <c r="G24" s="22" t="s">
        <v>3</v>
      </c>
      <c r="H24" s="8">
        <v>1</v>
      </c>
      <c r="I24" s="17"/>
      <c r="J24" s="23"/>
      <c r="K24" s="17"/>
      <c r="L24" s="28">
        <v>1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1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1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1</v>
      </c>
      <c r="I29" s="17"/>
      <c r="J29" s="23"/>
      <c r="K29" s="17"/>
      <c r="L29" s="28">
        <v>0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0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0</v>
      </c>
      <c r="G31" s="22" t="s">
        <v>3</v>
      </c>
      <c r="H31" s="8">
        <v>0</v>
      </c>
      <c r="I31" s="17"/>
      <c r="J31" s="23"/>
      <c r="K31" s="17"/>
      <c r="L31" s="28">
        <v>3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0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2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0</v>
      </c>
      <c r="I36" s="17"/>
      <c r="J36" s="23"/>
      <c r="K36" s="17"/>
      <c r="L36" s="28">
        <v>3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1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1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1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1</v>
      </c>
      <c r="I41" s="17"/>
      <c r="J41" s="23"/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0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0</v>
      </c>
      <c r="G43" s="22" t="s">
        <v>3</v>
      </c>
      <c r="H43" s="8">
        <v>0</v>
      </c>
      <c r="I43" s="17"/>
      <c r="J43" s="23"/>
      <c r="K43" s="17"/>
      <c r="L43" s="28">
        <v>0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1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1</v>
      </c>
      <c r="I45" s="17"/>
      <c r="J45" s="23"/>
      <c r="K45" s="17"/>
      <c r="L45" s="28">
        <v>3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0</v>
      </c>
      <c r="G46" s="22" t="s">
        <v>3</v>
      </c>
      <c r="H46" s="8">
        <v>0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0</v>
      </c>
      <c r="G48" s="22" t="s">
        <v>3</v>
      </c>
      <c r="H48" s="8">
        <v>0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0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0</v>
      </c>
      <c r="I53" s="17"/>
      <c r="J53" s="23"/>
      <c r="K53" s="17"/>
      <c r="L53" s="28">
        <v>3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1</v>
      </c>
      <c r="I54" s="17"/>
      <c r="J54" s="23"/>
      <c r="K54" s="17"/>
      <c r="L54" s="28">
        <v>3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1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1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45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45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100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1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0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1</v>
      </c>
      <c r="I13" s="17"/>
      <c r="J13" s="23"/>
      <c r="K13" s="17"/>
      <c r="L13" s="28">
        <v>3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1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1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2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0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1</v>
      </c>
      <c r="G19" s="22" t="s">
        <v>3</v>
      </c>
      <c r="H19" s="8">
        <v>0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0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2</v>
      </c>
      <c r="G26" s="22" t="s">
        <v>3</v>
      </c>
      <c r="H26" s="8">
        <v>0</v>
      </c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1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1</v>
      </c>
      <c r="I35" s="17"/>
      <c r="J35" s="23"/>
      <c r="K35" s="17"/>
      <c r="L35" s="28">
        <v>1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0</v>
      </c>
      <c r="I36" s="17"/>
      <c r="J36" s="23"/>
      <c r="K36" s="17"/>
      <c r="L36" s="28">
        <v>3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3</v>
      </c>
      <c r="G40" s="22" t="s">
        <v>3</v>
      </c>
      <c r="H40" s="8">
        <v>1</v>
      </c>
      <c r="I40" s="17"/>
      <c r="J40" s="23"/>
      <c r="K40" s="17"/>
      <c r="L40" s="28">
        <v>3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0</v>
      </c>
      <c r="I43" s="17"/>
      <c r="J43" s="23"/>
      <c r="K43" s="17"/>
      <c r="L43" s="28">
        <v>3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1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0</v>
      </c>
      <c r="G45" s="22" t="s">
        <v>3</v>
      </c>
      <c r="H45" s="8">
        <v>0</v>
      </c>
      <c r="I45" s="17"/>
      <c r="J45" s="23"/>
      <c r="K45" s="17"/>
      <c r="L45" s="28">
        <v>1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2</v>
      </c>
      <c r="G48" s="22" t="s">
        <v>3</v>
      </c>
      <c r="H48" s="8">
        <v>1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0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2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1</v>
      </c>
      <c r="G52" s="22" t="s">
        <v>3</v>
      </c>
      <c r="H52" s="8">
        <v>1</v>
      </c>
      <c r="I52" s="17"/>
      <c r="J52" s="23"/>
      <c r="K52" s="17"/>
      <c r="L52" s="28">
        <v>1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0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0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47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47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101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1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3</v>
      </c>
      <c r="G13" s="22" t="s">
        <v>3</v>
      </c>
      <c r="H13" s="8">
        <v>1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0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3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0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0</v>
      </c>
      <c r="G23" s="22" t="s">
        <v>3</v>
      </c>
      <c r="H23" s="8">
        <v>0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1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1</v>
      </c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3</v>
      </c>
      <c r="G26" s="22" t="s">
        <v>3</v>
      </c>
      <c r="H26" s="8">
        <v>2</v>
      </c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1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0</v>
      </c>
      <c r="G29" s="22" t="s">
        <v>3</v>
      </c>
      <c r="H29" s="8">
        <v>0</v>
      </c>
      <c r="I29" s="17"/>
      <c r="J29" s="23"/>
      <c r="K29" s="17"/>
      <c r="L29" s="28">
        <v>0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0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0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0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4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1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1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3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1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0</v>
      </c>
      <c r="I41" s="17"/>
      <c r="J41" s="23"/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1</v>
      </c>
      <c r="I42" s="17"/>
      <c r="J42" s="23"/>
      <c r="K42" s="17"/>
      <c r="L42" s="28">
        <v>1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0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2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1</v>
      </c>
      <c r="I45" s="17"/>
      <c r="J45" s="23"/>
      <c r="K45" s="17"/>
      <c r="L45" s="28">
        <v>3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2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1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0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0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3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4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3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32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32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68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2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3</v>
      </c>
      <c r="G13" s="22" t="s">
        <v>3</v>
      </c>
      <c r="H13" s="8">
        <v>0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0</v>
      </c>
      <c r="G14" s="22" t="s">
        <v>3</v>
      </c>
      <c r="H14" s="8">
        <v>2</v>
      </c>
      <c r="I14" s="17"/>
      <c r="J14" s="23"/>
      <c r="K14" s="17"/>
      <c r="L14" s="28">
        <v>1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0</v>
      </c>
      <c r="G15" s="22" t="s">
        <v>3</v>
      </c>
      <c r="H15" s="8">
        <v>1</v>
      </c>
      <c r="I15" s="17"/>
      <c r="J15" s="23"/>
      <c r="K15" s="17"/>
      <c r="L15" s="28">
        <v>0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2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0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1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0</v>
      </c>
      <c r="I21" s="17"/>
      <c r="J21" s="23"/>
      <c r="K21" s="17"/>
      <c r="L21" s="28">
        <v>0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3</v>
      </c>
      <c r="G23" s="22" t="s">
        <v>3</v>
      </c>
      <c r="H23" s="8">
        <v>0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1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0</v>
      </c>
      <c r="G26" s="22" t="s">
        <v>3</v>
      </c>
      <c r="H26" s="8">
        <v>1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0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3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0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1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4</v>
      </c>
      <c r="G33" s="22" t="s">
        <v>3</v>
      </c>
      <c r="H33" s="8">
        <v>0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0</v>
      </c>
      <c r="G34" s="22" t="s">
        <v>3</v>
      </c>
      <c r="H34" s="8">
        <v>1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0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1</v>
      </c>
      <c r="G39" s="22" t="s">
        <v>3</v>
      </c>
      <c r="H39" s="8">
        <v>0</v>
      </c>
      <c r="I39" s="17"/>
      <c r="J39" s="23"/>
      <c r="K39" s="17"/>
      <c r="L39" s="28">
        <v>0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1</v>
      </c>
      <c r="I42" s="17"/>
      <c r="J42" s="23"/>
      <c r="K42" s="17"/>
      <c r="L42" s="28">
        <v>1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0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0</v>
      </c>
      <c r="G44" s="22" t="s">
        <v>3</v>
      </c>
      <c r="H44" s="8">
        <v>1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0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0</v>
      </c>
      <c r="I46" s="17"/>
      <c r="J46" s="23"/>
      <c r="K46" s="17"/>
      <c r="L46" s="28">
        <v>1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0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0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0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3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2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1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0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2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2</v>
      </c>
      <c r="I55" s="17"/>
      <c r="J55" s="23"/>
      <c r="K55" s="17"/>
      <c r="L55" s="28">
        <v>3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0</v>
      </c>
      <c r="I56" s="17"/>
      <c r="J56" s="23"/>
      <c r="K56" s="17"/>
      <c r="L56" s="28">
        <v>3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38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38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73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2</v>
      </c>
      <c r="I10" s="17"/>
      <c r="J10" s="23"/>
      <c r="K10" s="17"/>
      <c r="L10" s="28">
        <v>1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1</v>
      </c>
      <c r="I13" s="17"/>
      <c r="J13" s="23"/>
      <c r="K13" s="17"/>
      <c r="L13" s="28">
        <v>3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0</v>
      </c>
      <c r="G14" s="22" t="s">
        <v>3</v>
      </c>
      <c r="H14" s="8">
        <v>1</v>
      </c>
      <c r="I14" s="17"/>
      <c r="J14" s="23"/>
      <c r="K14" s="17"/>
      <c r="L14" s="28">
        <v>3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2</v>
      </c>
      <c r="G17" s="22" t="s">
        <v>3</v>
      </c>
      <c r="H17" s="8">
        <v>1</v>
      </c>
      <c r="I17" s="17"/>
      <c r="J17" s="23"/>
      <c r="K17" s="17"/>
      <c r="L17" s="28">
        <v>1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1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1</v>
      </c>
      <c r="G19" s="22" t="s">
        <v>3</v>
      </c>
      <c r="H19" s="8">
        <v>0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1</v>
      </c>
      <c r="I20" s="17"/>
      <c r="J20" s="23"/>
      <c r="K20" s="17"/>
      <c r="L20" s="28">
        <v>3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3</v>
      </c>
      <c r="G24" s="22" t="s">
        <v>3</v>
      </c>
      <c r="H24" s="8">
        <v>1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2</v>
      </c>
      <c r="G26" s="22" t="s">
        <v>3</v>
      </c>
      <c r="H26" s="8">
        <v>1</v>
      </c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1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1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1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2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1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1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4</v>
      </c>
      <c r="I39" s="17"/>
      <c r="J39" s="23"/>
      <c r="K39" s="17"/>
      <c r="L39" s="28">
        <v>3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1</v>
      </c>
      <c r="I41" s="17"/>
      <c r="J41" s="23"/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2</v>
      </c>
      <c r="I42" s="17"/>
      <c r="J42" s="23"/>
      <c r="K42" s="17"/>
      <c r="L42" s="28">
        <v>3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1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0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0</v>
      </c>
      <c r="G46" s="22" t="s">
        <v>3</v>
      </c>
      <c r="H46" s="8">
        <v>0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2</v>
      </c>
      <c r="G48" s="22" t="s">
        <v>3</v>
      </c>
      <c r="H48" s="8">
        <v>0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0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2</v>
      </c>
      <c r="G50" s="22" t="s">
        <v>3</v>
      </c>
      <c r="H50" s="8">
        <v>2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1</v>
      </c>
      <c r="I51" s="17"/>
      <c r="J51" s="23"/>
      <c r="K51" s="17"/>
      <c r="L51" s="28">
        <v>0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3</v>
      </c>
      <c r="G52" s="22" t="s">
        <v>3</v>
      </c>
      <c r="H52" s="8">
        <v>2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1</v>
      </c>
      <c r="I55" s="17"/>
      <c r="J55" s="23"/>
      <c r="K55" s="17"/>
      <c r="L55" s="28">
        <v>0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1</v>
      </c>
      <c r="G56" s="22" t="s">
        <v>3</v>
      </c>
      <c r="H56" s="8">
        <v>1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39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39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69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2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3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4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0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2</v>
      </c>
      <c r="I14" s="17"/>
      <c r="J14" s="23"/>
      <c r="K14" s="17"/>
      <c r="L14" s="28">
        <v>1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1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2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1</v>
      </c>
      <c r="I20" s="17"/>
      <c r="J20" s="23"/>
      <c r="K20" s="17"/>
      <c r="L20" s="28">
        <v>3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0</v>
      </c>
      <c r="G21" s="22" t="s">
        <v>3</v>
      </c>
      <c r="H21" s="8">
        <v>0</v>
      </c>
      <c r="I21" s="17"/>
      <c r="J21" s="23"/>
      <c r="K21" s="17"/>
      <c r="L21" s="28">
        <v>3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3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3</v>
      </c>
      <c r="G23" s="22" t="s">
        <v>3</v>
      </c>
      <c r="H23" s="8">
        <v>1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1</v>
      </c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4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0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1</v>
      </c>
      <c r="I29" s="17"/>
      <c r="J29" s="23"/>
      <c r="K29" s="17"/>
      <c r="L29" s="28">
        <v>0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0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0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2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3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2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0</v>
      </c>
      <c r="I43" s="17"/>
      <c r="J43" s="23"/>
      <c r="K43" s="17"/>
      <c r="L43" s="28">
        <v>3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2</v>
      </c>
      <c r="G44" s="22" t="s">
        <v>3</v>
      </c>
      <c r="H44" s="8">
        <v>1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0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1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2</v>
      </c>
      <c r="I49" s="17"/>
      <c r="J49" s="23"/>
      <c r="K49" s="17"/>
      <c r="L49" s="28">
        <v>1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2</v>
      </c>
      <c r="G50" s="22" t="s">
        <v>3</v>
      </c>
      <c r="H50" s="8">
        <v>1</v>
      </c>
      <c r="I50" s="17"/>
      <c r="J50" s="23"/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2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39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39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102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3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1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1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0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2</v>
      </c>
      <c r="G18" s="22" t="s">
        <v>3</v>
      </c>
      <c r="H18" s="8">
        <v>2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0</v>
      </c>
      <c r="G19" s="22" t="s">
        <v>3</v>
      </c>
      <c r="H19" s="8">
        <v>1</v>
      </c>
      <c r="I19" s="17"/>
      <c r="J19" s="23"/>
      <c r="K19" s="17"/>
      <c r="L19" s="28">
        <v>0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1</v>
      </c>
      <c r="I20" s="17"/>
      <c r="J20" s="23"/>
      <c r="K20" s="17"/>
      <c r="L20" s="28">
        <v>3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2</v>
      </c>
      <c r="G21" s="22" t="s">
        <v>3</v>
      </c>
      <c r="H21" s="8">
        <v>2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2</v>
      </c>
      <c r="G23" s="22" t="s">
        <v>3</v>
      </c>
      <c r="H23" s="8">
        <v>1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1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0</v>
      </c>
      <c r="G26" s="22" t="s">
        <v>3</v>
      </c>
      <c r="H26" s="8">
        <v>1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4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1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1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0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1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4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2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5</v>
      </c>
      <c r="G36" s="22" t="s">
        <v>3</v>
      </c>
      <c r="H36" s="8">
        <v>2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3</v>
      </c>
      <c r="G37" s="22" t="s">
        <v>3</v>
      </c>
      <c r="H37" s="8">
        <v>2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1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2</v>
      </c>
      <c r="I42" s="17"/>
      <c r="J42" s="23"/>
      <c r="K42" s="17"/>
      <c r="L42" s="28">
        <v>3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0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2</v>
      </c>
      <c r="G44" s="22" t="s">
        <v>3</v>
      </c>
      <c r="H44" s="8">
        <v>1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1</v>
      </c>
      <c r="I45" s="17"/>
      <c r="J45" s="23"/>
      <c r="K45" s="17"/>
      <c r="L45" s="28">
        <v>3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0</v>
      </c>
      <c r="I46" s="17"/>
      <c r="J46" s="23"/>
      <c r="K46" s="17"/>
      <c r="L46" s="28">
        <v>1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2</v>
      </c>
      <c r="G48" s="22" t="s">
        <v>3</v>
      </c>
      <c r="H48" s="8">
        <v>1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0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2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2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3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4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39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39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122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/>
      <c r="G9" s="22" t="s">
        <v>3</v>
      </c>
      <c r="H9" s="8"/>
      <c r="I9" s="17"/>
      <c r="J9" s="23"/>
      <c r="K9" s="17"/>
      <c r="L9" s="28">
        <v>0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/>
      <c r="G10" s="22" t="s">
        <v>3</v>
      </c>
      <c r="H10" s="8"/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/>
      <c r="G11" s="22" t="s">
        <v>3</v>
      </c>
      <c r="H11" s="8"/>
      <c r="I11" s="17"/>
      <c r="J11" s="23"/>
      <c r="K11" s="17"/>
      <c r="L11" s="28">
        <v>0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/>
      <c r="G12" s="22" t="s">
        <v>3</v>
      </c>
      <c r="H12" s="8"/>
      <c r="I12" s="17"/>
      <c r="J12" s="23"/>
      <c r="K12" s="17"/>
      <c r="L12" s="28">
        <v>3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/>
      <c r="G13" s="22" t="s">
        <v>3</v>
      </c>
      <c r="H13" s="8"/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/>
      <c r="G14" s="22" t="s">
        <v>3</v>
      </c>
      <c r="H14" s="8"/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/>
      <c r="G15" s="22" t="s">
        <v>3</v>
      </c>
      <c r="H15" s="8"/>
      <c r="I15" s="17"/>
      <c r="J15" s="23"/>
      <c r="K15" s="17"/>
      <c r="L15" s="28">
        <v>0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/>
      <c r="G16" s="22" t="s">
        <v>3</v>
      </c>
      <c r="H16" s="8"/>
      <c r="I16" s="17"/>
      <c r="J16" s="23"/>
      <c r="K16" s="17"/>
      <c r="L16" s="28">
        <v>0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/>
      <c r="G17" s="22" t="s">
        <v>3</v>
      </c>
      <c r="H17" s="8"/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/>
      <c r="G18" s="22" t="s">
        <v>3</v>
      </c>
      <c r="H18" s="8"/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/>
      <c r="G19" s="22" t="s">
        <v>3</v>
      </c>
      <c r="H19" s="8"/>
      <c r="I19" s="17"/>
      <c r="J19" s="23"/>
      <c r="K19" s="17"/>
      <c r="L19" s="28">
        <v>0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/>
      <c r="G20" s="22" t="s">
        <v>3</v>
      </c>
      <c r="H20" s="8"/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/>
      <c r="G21" s="22" t="s">
        <v>3</v>
      </c>
      <c r="H21" s="8"/>
      <c r="I21" s="17"/>
      <c r="J21" s="23"/>
      <c r="K21" s="17"/>
      <c r="L21" s="28">
        <v>3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/>
      <c r="G22" s="22" t="s">
        <v>3</v>
      </c>
      <c r="H22" s="8"/>
      <c r="I22" s="17"/>
      <c r="J22" s="23"/>
      <c r="K22" s="17"/>
      <c r="L22" s="28">
        <v>0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/>
      <c r="G23" s="22" t="s">
        <v>3</v>
      </c>
      <c r="H23" s="8"/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/>
      <c r="G24" s="22" t="s">
        <v>3</v>
      </c>
      <c r="H24" s="8"/>
      <c r="I24" s="17"/>
      <c r="J24" s="23"/>
      <c r="K24" s="17"/>
      <c r="L24" s="28">
        <v>1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/>
      <c r="G25" s="22" t="s">
        <v>3</v>
      </c>
      <c r="H25" s="8"/>
      <c r="I25" s="17"/>
      <c r="J25" s="23"/>
      <c r="K25" s="17"/>
      <c r="L25" s="28">
        <v>0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0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2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1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1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3</v>
      </c>
      <c r="G33" s="22" t="s">
        <v>3</v>
      </c>
      <c r="H33" s="8">
        <v>2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1</v>
      </c>
      <c r="I34" s="17"/>
      <c r="J34" s="23"/>
      <c r="K34" s="17"/>
      <c r="L34" s="28">
        <v>3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2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4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3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2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1</v>
      </c>
      <c r="G39" s="22" t="s">
        <v>3</v>
      </c>
      <c r="H39" s="8">
        <v>4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2</v>
      </c>
      <c r="I40" s="17"/>
      <c r="J40" s="23"/>
      <c r="K40" s="17"/>
      <c r="L40" s="28">
        <v>0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1</v>
      </c>
      <c r="I41" s="17"/>
      <c r="J41" s="23"/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1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2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3</v>
      </c>
      <c r="G45" s="22" t="s">
        <v>3</v>
      </c>
      <c r="H45" s="8">
        <v>2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2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3</v>
      </c>
      <c r="G48" s="22" t="s">
        <v>3</v>
      </c>
      <c r="H48" s="8">
        <v>1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2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2</v>
      </c>
      <c r="G50" s="22" t="s">
        <v>3</v>
      </c>
      <c r="H50" s="8">
        <v>1</v>
      </c>
      <c r="I50" s="17"/>
      <c r="J50" s="23"/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4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3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2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0</v>
      </c>
      <c r="I56" s="17"/>
      <c r="J56" s="23"/>
      <c r="K56" s="17"/>
      <c r="L56" s="28">
        <v>3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26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26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103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0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1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3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3</v>
      </c>
      <c r="G13" s="22" t="s">
        <v>3</v>
      </c>
      <c r="H13" s="8">
        <v>1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1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2</v>
      </c>
      <c r="G17" s="22" t="s">
        <v>3</v>
      </c>
      <c r="H17" s="8">
        <v>1</v>
      </c>
      <c r="I17" s="17"/>
      <c r="J17" s="23"/>
      <c r="K17" s="17"/>
      <c r="L17" s="28">
        <v>1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1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2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3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2</v>
      </c>
      <c r="G23" s="22" t="s">
        <v>3</v>
      </c>
      <c r="H23" s="8">
        <v>1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0</v>
      </c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2</v>
      </c>
      <c r="G27" s="22" t="s">
        <v>3</v>
      </c>
      <c r="H27" s="8">
        <v>0</v>
      </c>
      <c r="I27" s="17"/>
      <c r="J27" s="23"/>
      <c r="K27" s="17"/>
      <c r="L27" s="28">
        <v>3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1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1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1</v>
      </c>
      <c r="I34" s="17"/>
      <c r="J34" s="23"/>
      <c r="K34" s="17"/>
      <c r="L34" s="28">
        <v>3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1</v>
      </c>
      <c r="G35" s="22" t="s">
        <v>3</v>
      </c>
      <c r="H35" s="8">
        <v>2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3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1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1</v>
      </c>
      <c r="G40" s="22" t="s">
        <v>3</v>
      </c>
      <c r="H40" s="8">
        <v>1</v>
      </c>
      <c r="I40" s="17"/>
      <c r="J40" s="23"/>
      <c r="K40" s="17"/>
      <c r="L40" s="28">
        <v>0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1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2</v>
      </c>
      <c r="I42" s="17"/>
      <c r="J42" s="23"/>
      <c r="K42" s="17"/>
      <c r="L42" s="28">
        <v>1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2</v>
      </c>
      <c r="I43" s="17"/>
      <c r="J43" s="23"/>
      <c r="K43" s="17"/>
      <c r="L43" s="28">
        <v>0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2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0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2</v>
      </c>
      <c r="G46" s="22" t="s">
        <v>3</v>
      </c>
      <c r="H46" s="8">
        <v>1</v>
      </c>
      <c r="I46" s="17"/>
      <c r="J46" s="23"/>
      <c r="K46" s="17"/>
      <c r="L46" s="28">
        <v>3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2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2</v>
      </c>
      <c r="G48" s="22" t="s">
        <v>3</v>
      </c>
      <c r="H48" s="8">
        <v>1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1</v>
      </c>
      <c r="I49" s="17"/>
      <c r="J49" s="23"/>
      <c r="K49" s="17"/>
      <c r="L49" s="28">
        <v>1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1</v>
      </c>
      <c r="G52" s="22" t="s">
        <v>3</v>
      </c>
      <c r="H52" s="8">
        <v>1</v>
      </c>
      <c r="I52" s="17"/>
      <c r="J52" s="23"/>
      <c r="K52" s="17"/>
      <c r="L52" s="28">
        <v>1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4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40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40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D32" sqref="D32"/>
    </sheetView>
  </sheetViews>
  <sheetFormatPr defaultColWidth="9.00390625" defaultRowHeight="12.75"/>
  <cols>
    <col min="1" max="1" width="6.50390625" style="52" customWidth="1"/>
    <col min="2" max="2" width="3.25390625" style="53" customWidth="1"/>
    <col min="3" max="3" width="15.50390625" style="51" customWidth="1"/>
    <col min="4" max="4" width="8.25390625" style="52" customWidth="1"/>
    <col min="5" max="8" width="4.00390625" style="4" customWidth="1"/>
    <col min="9" max="16384" width="9.00390625" style="51" customWidth="1"/>
  </cols>
  <sheetData>
    <row r="2" ht="12.75">
      <c r="C2" s="58" t="s">
        <v>174</v>
      </c>
    </row>
    <row r="3" ht="12.75">
      <c r="C3" s="60" t="s">
        <v>175</v>
      </c>
    </row>
    <row r="5" spans="1:8" s="54" customFormat="1" ht="8.25">
      <c r="A5" s="55"/>
      <c r="B5" s="55" t="s">
        <v>0</v>
      </c>
      <c r="C5" s="54" t="s">
        <v>111</v>
      </c>
      <c r="D5" s="55" t="s">
        <v>53</v>
      </c>
      <c r="E5" s="55">
        <v>18.06</v>
      </c>
      <c r="F5" s="55">
        <v>15.06</v>
      </c>
      <c r="G5" s="55"/>
      <c r="H5" s="55"/>
    </row>
    <row r="6" spans="1:8" ht="12.75">
      <c r="A6" s="4">
        <v>1</v>
      </c>
      <c r="B6" s="53">
        <v>25</v>
      </c>
      <c r="C6" s="5" t="s">
        <v>80</v>
      </c>
      <c r="D6" s="4">
        <v>13</v>
      </c>
      <c r="E6" s="63">
        <v>13</v>
      </c>
      <c r="F6" s="63">
        <v>1</v>
      </c>
      <c r="G6" s="63"/>
      <c r="H6" s="63"/>
    </row>
    <row r="7" spans="1:8" ht="12.75">
      <c r="A7" s="4">
        <v>2</v>
      </c>
      <c r="B7" s="53">
        <v>14</v>
      </c>
      <c r="C7" s="5" t="s">
        <v>55</v>
      </c>
      <c r="D7" s="4">
        <v>11</v>
      </c>
      <c r="E7" s="63">
        <v>11</v>
      </c>
      <c r="F7" s="63">
        <v>3</v>
      </c>
      <c r="G7" s="63"/>
      <c r="H7" s="63"/>
    </row>
    <row r="8" spans="1:8" ht="12.75">
      <c r="A8" s="16">
        <v>3</v>
      </c>
      <c r="B8" s="53">
        <v>1</v>
      </c>
      <c r="C8" s="5" t="s">
        <v>39</v>
      </c>
      <c r="D8" s="4">
        <v>9</v>
      </c>
      <c r="E8" s="63">
        <v>9</v>
      </c>
      <c r="F8" s="63">
        <v>1</v>
      </c>
      <c r="G8" s="63"/>
      <c r="H8" s="63"/>
    </row>
    <row r="9" spans="1:8" ht="12.75">
      <c r="A9" s="4">
        <v>4</v>
      </c>
      <c r="B9" s="53">
        <v>9</v>
      </c>
      <c r="C9" s="5" t="s">
        <v>46</v>
      </c>
      <c r="D9" s="4">
        <v>8</v>
      </c>
      <c r="E9" s="63">
        <v>8</v>
      </c>
      <c r="F9" s="63">
        <v>4</v>
      </c>
      <c r="G9" s="63"/>
      <c r="H9" s="63"/>
    </row>
    <row r="10" spans="1:8" ht="12.75">
      <c r="A10" s="4">
        <v>5</v>
      </c>
      <c r="B10" s="53">
        <v>16</v>
      </c>
      <c r="C10" s="5" t="s">
        <v>65</v>
      </c>
      <c r="D10" s="4">
        <v>8</v>
      </c>
      <c r="E10" s="63">
        <v>8</v>
      </c>
      <c r="F10" s="63">
        <v>3</v>
      </c>
      <c r="G10" s="63"/>
      <c r="H10" s="63"/>
    </row>
    <row r="11" spans="1:8" ht="12.75">
      <c r="A11" s="4">
        <v>6</v>
      </c>
      <c r="B11" s="53">
        <v>3</v>
      </c>
      <c r="C11" s="5" t="s">
        <v>41</v>
      </c>
      <c r="D11" s="4">
        <v>7</v>
      </c>
      <c r="E11" s="63">
        <v>7</v>
      </c>
      <c r="F11" s="63">
        <v>4</v>
      </c>
      <c r="G11" s="63"/>
      <c r="H11" s="63"/>
    </row>
    <row r="12" spans="1:8" ht="12.75">
      <c r="A12" s="4">
        <v>7</v>
      </c>
      <c r="B12" s="61">
        <v>6</v>
      </c>
      <c r="C12" s="10" t="s">
        <v>43</v>
      </c>
      <c r="D12" s="4">
        <v>7</v>
      </c>
      <c r="E12" s="63">
        <v>7</v>
      </c>
      <c r="F12" s="63">
        <v>4</v>
      </c>
      <c r="G12" s="63"/>
      <c r="H12" s="63"/>
    </row>
    <row r="13" spans="1:8" ht="12.75">
      <c r="A13" s="4">
        <v>8</v>
      </c>
      <c r="B13" s="53">
        <v>15</v>
      </c>
      <c r="C13" s="5" t="s">
        <v>56</v>
      </c>
      <c r="D13" s="4">
        <v>7</v>
      </c>
      <c r="E13" s="63">
        <v>7</v>
      </c>
      <c r="F13" s="63">
        <v>1</v>
      </c>
      <c r="G13" s="63"/>
      <c r="H13" s="63"/>
    </row>
    <row r="14" spans="1:8" ht="12.75">
      <c r="A14" s="4">
        <v>9</v>
      </c>
      <c r="B14" s="53">
        <v>24</v>
      </c>
      <c r="C14" s="5" t="s">
        <v>76</v>
      </c>
      <c r="D14" s="4">
        <v>6</v>
      </c>
      <c r="E14" s="63">
        <v>6</v>
      </c>
      <c r="F14" s="63">
        <v>4</v>
      </c>
      <c r="G14" s="63"/>
      <c r="H14" s="63"/>
    </row>
    <row r="15" spans="1:8" ht="12.75">
      <c r="A15" s="4">
        <v>10</v>
      </c>
      <c r="B15" s="53">
        <v>23</v>
      </c>
      <c r="C15" s="5" t="s">
        <v>75</v>
      </c>
      <c r="D15" s="4">
        <v>6</v>
      </c>
      <c r="E15" s="63">
        <v>6</v>
      </c>
      <c r="F15" s="63">
        <v>1</v>
      </c>
      <c r="G15" s="63"/>
      <c r="H15" s="63"/>
    </row>
    <row r="16" spans="1:8" ht="12.75">
      <c r="A16" s="4">
        <v>11</v>
      </c>
      <c r="B16" s="53">
        <v>4</v>
      </c>
      <c r="C16" s="5" t="s">
        <v>78</v>
      </c>
      <c r="D16" s="4">
        <v>6</v>
      </c>
      <c r="E16" s="63">
        <v>6</v>
      </c>
      <c r="F16" s="63">
        <v>2</v>
      </c>
      <c r="G16" s="63"/>
      <c r="H16" s="63"/>
    </row>
    <row r="17" spans="1:8" ht="12.75">
      <c r="A17" s="4">
        <v>12</v>
      </c>
      <c r="B17" s="53">
        <v>13</v>
      </c>
      <c r="C17" s="5" t="s">
        <v>54</v>
      </c>
      <c r="D17" s="4">
        <v>5</v>
      </c>
      <c r="E17" s="63">
        <v>5</v>
      </c>
      <c r="F17" s="63">
        <v>2</v>
      </c>
      <c r="G17" s="63"/>
      <c r="H17" s="63"/>
    </row>
    <row r="18" spans="1:8" ht="12.75">
      <c r="A18" s="4">
        <v>13</v>
      </c>
      <c r="B18" s="53">
        <v>17</v>
      </c>
      <c r="C18" s="5" t="s">
        <v>67</v>
      </c>
      <c r="D18" s="4">
        <v>5</v>
      </c>
      <c r="E18" s="63">
        <v>5</v>
      </c>
      <c r="F18" s="63">
        <v>2</v>
      </c>
      <c r="G18" s="63"/>
      <c r="H18" s="63"/>
    </row>
    <row r="19" spans="1:8" ht="12.75">
      <c r="A19" s="4">
        <v>14</v>
      </c>
      <c r="B19" s="53">
        <v>26</v>
      </c>
      <c r="C19" s="5" t="s">
        <v>77</v>
      </c>
      <c r="D19" s="4">
        <v>5</v>
      </c>
      <c r="E19" s="63">
        <v>5</v>
      </c>
      <c r="F19" s="63">
        <v>2</v>
      </c>
      <c r="G19" s="63"/>
      <c r="H19" s="63"/>
    </row>
    <row r="20" spans="1:8" ht="12.75">
      <c r="A20" s="4">
        <v>15</v>
      </c>
      <c r="B20" s="53">
        <v>27</v>
      </c>
      <c r="C20" s="5" t="s">
        <v>79</v>
      </c>
      <c r="D20" s="4">
        <v>5</v>
      </c>
      <c r="E20" s="63">
        <v>5</v>
      </c>
      <c r="F20" s="63">
        <v>2</v>
      </c>
      <c r="G20" s="63"/>
      <c r="H20" s="63"/>
    </row>
    <row r="21" spans="1:8" ht="12.75">
      <c r="A21" s="4">
        <v>16</v>
      </c>
      <c r="B21" s="53">
        <v>5</v>
      </c>
      <c r="C21" s="5" t="s">
        <v>42</v>
      </c>
      <c r="D21" s="4">
        <v>4</v>
      </c>
      <c r="E21" s="63">
        <v>4</v>
      </c>
      <c r="F21" s="63">
        <v>2</v>
      </c>
      <c r="G21" s="63"/>
      <c r="H21" s="63"/>
    </row>
    <row r="22" spans="1:8" ht="12.75">
      <c r="A22" s="4">
        <v>17</v>
      </c>
      <c r="B22" s="53">
        <v>18</v>
      </c>
      <c r="C22" s="5" t="s">
        <v>68</v>
      </c>
      <c r="D22" s="4">
        <v>4</v>
      </c>
      <c r="E22" s="63">
        <v>4</v>
      </c>
      <c r="F22" s="63">
        <v>2</v>
      </c>
      <c r="G22" s="63"/>
      <c r="H22" s="63"/>
    </row>
    <row r="23" spans="1:8" ht="12.75">
      <c r="A23" s="4">
        <v>18</v>
      </c>
      <c r="B23" s="53">
        <v>7</v>
      </c>
      <c r="C23" s="5" t="s">
        <v>44</v>
      </c>
      <c r="D23" s="4">
        <v>3</v>
      </c>
      <c r="E23" s="63">
        <v>3</v>
      </c>
      <c r="F23" s="63">
        <v>2</v>
      </c>
      <c r="G23" s="63"/>
      <c r="H23" s="63"/>
    </row>
    <row r="24" spans="1:8" ht="12.75">
      <c r="A24" s="4">
        <v>19</v>
      </c>
      <c r="B24" s="53">
        <v>8</v>
      </c>
      <c r="C24" s="5" t="s">
        <v>45</v>
      </c>
      <c r="D24" s="4">
        <v>3</v>
      </c>
      <c r="E24" s="63">
        <v>3</v>
      </c>
      <c r="F24" s="63">
        <v>2</v>
      </c>
      <c r="G24" s="63"/>
      <c r="H24" s="63"/>
    </row>
    <row r="25" spans="1:8" ht="12.75">
      <c r="A25" s="4">
        <v>20</v>
      </c>
      <c r="B25" s="53">
        <v>20</v>
      </c>
      <c r="C25" s="10" t="s">
        <v>73</v>
      </c>
      <c r="D25" s="4">
        <v>3</v>
      </c>
      <c r="E25" s="63">
        <v>3</v>
      </c>
      <c r="F25" s="63">
        <v>2</v>
      </c>
      <c r="G25" s="63"/>
      <c r="H25" s="63"/>
    </row>
    <row r="26" spans="1:8" ht="12.75">
      <c r="A26" s="4">
        <v>21</v>
      </c>
      <c r="B26" s="53">
        <v>21</v>
      </c>
      <c r="C26" s="5" t="s">
        <v>69</v>
      </c>
      <c r="D26" s="4">
        <v>3</v>
      </c>
      <c r="E26" s="63">
        <v>3</v>
      </c>
      <c r="F26" s="63">
        <v>2</v>
      </c>
      <c r="G26" s="63"/>
      <c r="H26" s="63"/>
    </row>
    <row r="27" spans="1:8" ht="12.75">
      <c r="A27" s="4">
        <v>22</v>
      </c>
      <c r="B27" s="53">
        <v>22</v>
      </c>
      <c r="C27" s="5" t="s">
        <v>74</v>
      </c>
      <c r="D27" s="4">
        <v>3</v>
      </c>
      <c r="E27" s="63">
        <v>3</v>
      </c>
      <c r="F27" s="63">
        <v>2</v>
      </c>
      <c r="G27" s="63"/>
      <c r="H27" s="63"/>
    </row>
    <row r="28" spans="1:8" ht="12.75">
      <c r="A28" s="4">
        <v>23</v>
      </c>
      <c r="B28" s="53">
        <v>2</v>
      </c>
      <c r="C28" s="5" t="s">
        <v>40</v>
      </c>
      <c r="D28" s="4">
        <v>3</v>
      </c>
      <c r="E28" s="63">
        <v>3</v>
      </c>
      <c r="F28" s="63">
        <v>1</v>
      </c>
      <c r="G28" s="63"/>
      <c r="H28" s="63"/>
    </row>
    <row r="29" spans="1:8" ht="12.75">
      <c r="A29" s="4">
        <v>24</v>
      </c>
      <c r="B29" s="53">
        <v>11</v>
      </c>
      <c r="C29" s="5" t="s">
        <v>51</v>
      </c>
      <c r="D29" s="4">
        <v>3</v>
      </c>
      <c r="E29" s="63">
        <v>3</v>
      </c>
      <c r="F29" s="63">
        <v>1</v>
      </c>
      <c r="G29" s="63"/>
      <c r="H29" s="63"/>
    </row>
    <row r="30" spans="1:8" ht="12.75">
      <c r="A30" s="4">
        <v>25</v>
      </c>
      <c r="B30" s="53">
        <v>12</v>
      </c>
      <c r="C30" s="5" t="s">
        <v>52</v>
      </c>
      <c r="D30" s="4">
        <v>3</v>
      </c>
      <c r="E30" s="63">
        <v>3</v>
      </c>
      <c r="F30" s="63">
        <v>1</v>
      </c>
      <c r="G30" s="63"/>
      <c r="H30" s="63"/>
    </row>
    <row r="31" spans="1:8" ht="12.75">
      <c r="A31" s="4">
        <v>26</v>
      </c>
      <c r="B31" s="53">
        <v>10</v>
      </c>
      <c r="C31" s="5" t="s">
        <v>49</v>
      </c>
      <c r="D31" s="4">
        <v>2</v>
      </c>
      <c r="E31" s="63">
        <v>2</v>
      </c>
      <c r="F31" s="63">
        <v>3</v>
      </c>
      <c r="G31" s="63"/>
      <c r="H31" s="63"/>
    </row>
    <row r="33" ht="12.75">
      <c r="C33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104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1</v>
      </c>
      <c r="G9" s="22" t="s">
        <v>3</v>
      </c>
      <c r="H9" s="8">
        <v>1</v>
      </c>
      <c r="I9" s="17"/>
      <c r="J9" s="23"/>
      <c r="K9" s="17"/>
      <c r="L9" s="28">
        <v>0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2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1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1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0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4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0</v>
      </c>
      <c r="I16" s="17"/>
      <c r="J16" s="23"/>
      <c r="K16" s="17"/>
      <c r="L16" s="28">
        <v>0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1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2</v>
      </c>
      <c r="I21" s="17"/>
      <c r="J21" s="23"/>
      <c r="K21" s="17"/>
      <c r="L21" s="28">
        <v>0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1</v>
      </c>
      <c r="G22" s="22" t="s">
        <v>3</v>
      </c>
      <c r="H22" s="8">
        <v>0</v>
      </c>
      <c r="I22" s="17"/>
      <c r="J22" s="23"/>
      <c r="K22" s="17"/>
      <c r="L22" s="28">
        <v>3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2</v>
      </c>
      <c r="G23" s="22" t="s">
        <v>3</v>
      </c>
      <c r="H23" s="8">
        <v>2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3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2</v>
      </c>
      <c r="G27" s="22" t="s">
        <v>3</v>
      </c>
      <c r="H27" s="8">
        <v>1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0</v>
      </c>
      <c r="G28" s="22" t="s">
        <v>3</v>
      </c>
      <c r="H28" s="8">
        <v>0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1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3</v>
      </c>
      <c r="G30" s="22" t="s">
        <v>3</v>
      </c>
      <c r="H30" s="8">
        <v>0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1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3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1</v>
      </c>
      <c r="I34" s="17"/>
      <c r="J34" s="23"/>
      <c r="K34" s="17"/>
      <c r="L34" s="28">
        <v>3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0</v>
      </c>
      <c r="I35" s="17"/>
      <c r="J35" s="23"/>
      <c r="K35" s="17"/>
      <c r="L35" s="28">
        <v>3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0</v>
      </c>
      <c r="G37" s="22" t="s">
        <v>3</v>
      </c>
      <c r="H37" s="8">
        <v>0</v>
      </c>
      <c r="I37" s="17"/>
      <c r="J37" s="23"/>
      <c r="K37" s="17"/>
      <c r="L37" s="28">
        <v>1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4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1</v>
      </c>
      <c r="G40" s="22" t="s">
        <v>3</v>
      </c>
      <c r="H40" s="8">
        <v>1</v>
      </c>
      <c r="I40" s="17"/>
      <c r="J40" s="23"/>
      <c r="K40" s="17"/>
      <c r="L40" s="28">
        <v>0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3</v>
      </c>
      <c r="I41" s="17"/>
      <c r="J41" s="23"/>
      <c r="K41" s="17"/>
      <c r="L41" s="28">
        <v>3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2</v>
      </c>
      <c r="G42" s="22" t="s">
        <v>3</v>
      </c>
      <c r="H42" s="8">
        <v>0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1</v>
      </c>
      <c r="I43" s="17"/>
      <c r="J43" s="23"/>
      <c r="K43" s="17"/>
      <c r="L43" s="28">
        <v>0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0</v>
      </c>
      <c r="G44" s="22" t="s">
        <v>3</v>
      </c>
      <c r="H44" s="8">
        <v>0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0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2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0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0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1</v>
      </c>
      <c r="G54" s="22" t="s">
        <v>3</v>
      </c>
      <c r="H54" s="8">
        <v>2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2</v>
      </c>
      <c r="I55" s="17"/>
      <c r="J55" s="23"/>
      <c r="K55" s="17"/>
      <c r="L55" s="28">
        <v>3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0</v>
      </c>
      <c r="G56" s="22" t="s">
        <v>3</v>
      </c>
      <c r="H56" s="8">
        <v>0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39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39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105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/>
      <c r="G9" s="22" t="s">
        <v>3</v>
      </c>
      <c r="H9" s="8"/>
      <c r="I9" s="17"/>
      <c r="J9" s="23"/>
      <c r="K9" s="17"/>
      <c r="L9" s="28">
        <v>0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/>
      <c r="G10" s="22" t="s">
        <v>3</v>
      </c>
      <c r="H10" s="8"/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3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1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2</v>
      </c>
      <c r="I14" s="17"/>
      <c r="J14" s="23"/>
      <c r="K14" s="17"/>
      <c r="L14" s="28">
        <v>1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2</v>
      </c>
      <c r="G17" s="22" t="s">
        <v>3</v>
      </c>
      <c r="H17" s="8">
        <v>2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0</v>
      </c>
      <c r="G18" s="22" t="s">
        <v>3</v>
      </c>
      <c r="H18" s="8">
        <v>2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1</v>
      </c>
      <c r="G19" s="22" t="s">
        <v>3</v>
      </c>
      <c r="H19" s="8">
        <v>0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3</v>
      </c>
      <c r="G20" s="22" t="s">
        <v>3</v>
      </c>
      <c r="H20" s="8">
        <v>1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3</v>
      </c>
      <c r="G23" s="22" t="s">
        <v>3</v>
      </c>
      <c r="H23" s="8">
        <v>1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1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1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3</v>
      </c>
      <c r="G26" s="22" t="s">
        <v>3</v>
      </c>
      <c r="H26" s="8">
        <v>2</v>
      </c>
      <c r="I26" s="17"/>
      <c r="J26" s="23"/>
      <c r="K26" s="17"/>
      <c r="L26" s="28">
        <v>1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4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0</v>
      </c>
      <c r="G28" s="22" t="s">
        <v>3</v>
      </c>
      <c r="H28" s="8">
        <v>0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3</v>
      </c>
      <c r="G29" s="22" t="s">
        <v>3</v>
      </c>
      <c r="H29" s="8">
        <v>1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3</v>
      </c>
      <c r="G30" s="22" t="s">
        <v>3</v>
      </c>
      <c r="H30" s="8">
        <v>1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1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4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2</v>
      </c>
      <c r="G35" s="22" t="s">
        <v>3</v>
      </c>
      <c r="H35" s="8">
        <v>2</v>
      </c>
      <c r="I35" s="17"/>
      <c r="J35" s="23"/>
      <c r="K35" s="17"/>
      <c r="L35" s="28">
        <v>1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1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1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4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2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2</v>
      </c>
      <c r="I40" s="17"/>
      <c r="J40" s="23"/>
      <c r="K40" s="17"/>
      <c r="L40" s="28">
        <v>0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3</v>
      </c>
      <c r="I42" s="17"/>
      <c r="J42" s="23"/>
      <c r="K42" s="17"/>
      <c r="L42" s="28">
        <v>1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0</v>
      </c>
      <c r="I43" s="17"/>
      <c r="J43" s="23"/>
      <c r="K43" s="17"/>
      <c r="L43" s="28">
        <v>3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2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0</v>
      </c>
      <c r="I46" s="17"/>
      <c r="J46" s="23"/>
      <c r="K46" s="17"/>
      <c r="L46" s="28">
        <v>1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3</v>
      </c>
      <c r="G47" s="22" t="s">
        <v>3</v>
      </c>
      <c r="H47" s="8">
        <v>1</v>
      </c>
      <c r="I47" s="17"/>
      <c r="J47" s="23"/>
      <c r="K47" s="17"/>
      <c r="L47" s="28">
        <v>0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2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0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3</v>
      </c>
      <c r="G50" s="22" t="s">
        <v>3</v>
      </c>
      <c r="H50" s="8">
        <v>1</v>
      </c>
      <c r="I50" s="17"/>
      <c r="J50" s="23"/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4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3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32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32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106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0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1</v>
      </c>
      <c r="G11" s="22" t="s">
        <v>3</v>
      </c>
      <c r="H11" s="8">
        <v>1</v>
      </c>
      <c r="I11" s="17"/>
      <c r="J11" s="23"/>
      <c r="K11" s="17"/>
      <c r="L11" s="28">
        <v>0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2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1</v>
      </c>
      <c r="G13" s="22" t="s">
        <v>3</v>
      </c>
      <c r="H13" s="8">
        <v>1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0</v>
      </c>
      <c r="G14" s="22" t="s">
        <v>3</v>
      </c>
      <c r="H14" s="8">
        <v>1</v>
      </c>
      <c r="I14" s="17"/>
      <c r="J14" s="23"/>
      <c r="K14" s="17"/>
      <c r="L14" s="28">
        <v>3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1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2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1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0</v>
      </c>
      <c r="I19" s="17"/>
      <c r="J19" s="23"/>
      <c r="K19" s="17"/>
      <c r="L19" s="28">
        <v>3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0</v>
      </c>
      <c r="G21" s="22" t="s">
        <v>3</v>
      </c>
      <c r="H21" s="8">
        <v>0</v>
      </c>
      <c r="I21" s="17"/>
      <c r="J21" s="23"/>
      <c r="K21" s="17"/>
      <c r="L21" s="28">
        <v>3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0</v>
      </c>
      <c r="I23" s="17"/>
      <c r="J23" s="23"/>
      <c r="K23" s="17"/>
      <c r="L23" s="28">
        <v>1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2</v>
      </c>
      <c r="I24" s="17"/>
      <c r="J24" s="23"/>
      <c r="K24" s="17"/>
      <c r="L24" s="28">
        <v>3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2</v>
      </c>
      <c r="G25" s="22" t="s">
        <v>3</v>
      </c>
      <c r="H25" s="8">
        <v>0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1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1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1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1</v>
      </c>
      <c r="G30" s="22" t="s">
        <v>3</v>
      </c>
      <c r="H30" s="8">
        <v>1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0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1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0</v>
      </c>
      <c r="G38" s="22" t="s">
        <v>3</v>
      </c>
      <c r="H38" s="8">
        <v>2</v>
      </c>
      <c r="I38" s="17"/>
      <c r="J38" s="23"/>
      <c r="K38" s="17"/>
      <c r="L38" s="28">
        <v>3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0</v>
      </c>
      <c r="I39" s="17"/>
      <c r="J39" s="23"/>
      <c r="K39" s="17"/>
      <c r="L39" s="28">
        <v>0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0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0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1</v>
      </c>
      <c r="I44" s="17"/>
      <c r="J44" s="23"/>
      <c r="K44" s="17"/>
      <c r="L44" s="28">
        <v>1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1</v>
      </c>
      <c r="I45" s="17"/>
      <c r="J45" s="23"/>
      <c r="K45" s="17"/>
      <c r="L45" s="28">
        <v>3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2</v>
      </c>
      <c r="G46" s="22" t="s">
        <v>3</v>
      </c>
      <c r="H46" s="8">
        <v>2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1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2</v>
      </c>
      <c r="I49" s="17"/>
      <c r="J49" s="23"/>
      <c r="K49" s="17"/>
      <c r="L49" s="28">
        <v>1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0</v>
      </c>
      <c r="G50" s="22" t="s">
        <v>3</v>
      </c>
      <c r="H50" s="8">
        <v>1</v>
      </c>
      <c r="I50" s="17"/>
      <c r="J50" s="23"/>
      <c r="K50" s="17"/>
      <c r="L50" s="28">
        <v>0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1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1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0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2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42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42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75390625" style="5" customWidth="1"/>
    <col min="5" max="5" width="4.25390625" style="4" customWidth="1"/>
    <col min="6" max="6" width="16.625" style="29" customWidth="1"/>
    <col min="7" max="33" width="2.625" style="4" customWidth="1"/>
    <col min="34" max="34" width="1.25" style="1" customWidth="1"/>
    <col min="35" max="35" width="5.25390625" style="4" customWidth="1"/>
    <col min="36" max="16384" width="9.00390625" style="1" customWidth="1"/>
  </cols>
  <sheetData>
    <row r="1" spans="1:35" s="7" customFormat="1" ht="9">
      <c r="A1" s="19" t="s">
        <v>0</v>
      </c>
      <c r="B1" s="18" t="s">
        <v>1</v>
      </c>
      <c r="C1" s="19"/>
      <c r="D1" s="18" t="s">
        <v>2</v>
      </c>
      <c r="E1" s="19" t="s">
        <v>83</v>
      </c>
      <c r="F1" s="44"/>
      <c r="G1" s="41" t="s">
        <v>82</v>
      </c>
      <c r="H1" s="41"/>
      <c r="I1" s="41"/>
      <c r="J1" s="20"/>
      <c r="AI1" s="6"/>
    </row>
    <row r="2" spans="1:35" s="7" customFormat="1" ht="3.75" customHeight="1">
      <c r="A2" s="19"/>
      <c r="B2" s="18"/>
      <c r="C2" s="19"/>
      <c r="D2" s="18"/>
      <c r="E2" s="19"/>
      <c r="F2" s="44"/>
      <c r="G2" s="19"/>
      <c r="H2" s="19"/>
      <c r="I2" s="19"/>
      <c r="J2" s="20"/>
      <c r="AI2" s="6"/>
    </row>
    <row r="3" spans="1:35" ht="10.5">
      <c r="A3" s="16"/>
      <c r="B3" s="21" t="s">
        <v>84</v>
      </c>
      <c r="C3" s="16"/>
      <c r="D3" s="10"/>
      <c r="E3" s="16"/>
      <c r="F3" s="45"/>
      <c r="G3" s="31">
        <v>1</v>
      </c>
      <c r="H3" s="31">
        <v>2</v>
      </c>
      <c r="I3" s="31">
        <v>3</v>
      </c>
      <c r="J3" s="31">
        <v>4</v>
      </c>
      <c r="K3" s="31">
        <v>5</v>
      </c>
      <c r="L3" s="31">
        <v>6</v>
      </c>
      <c r="M3" s="31">
        <v>7</v>
      </c>
      <c r="N3" s="31">
        <v>8</v>
      </c>
      <c r="O3" s="31">
        <v>9</v>
      </c>
      <c r="P3" s="31">
        <v>10</v>
      </c>
      <c r="Q3" s="31">
        <v>11</v>
      </c>
      <c r="R3" s="31">
        <v>12</v>
      </c>
      <c r="S3" s="31">
        <v>13</v>
      </c>
      <c r="T3" s="31">
        <v>14</v>
      </c>
      <c r="U3" s="31">
        <v>15</v>
      </c>
      <c r="V3" s="31">
        <v>16</v>
      </c>
      <c r="W3" s="31">
        <v>17</v>
      </c>
      <c r="X3" s="31">
        <v>18</v>
      </c>
      <c r="Y3" s="31">
        <v>19</v>
      </c>
      <c r="Z3" s="31">
        <v>20</v>
      </c>
      <c r="AA3" s="31">
        <v>21</v>
      </c>
      <c r="AB3" s="31">
        <v>22</v>
      </c>
      <c r="AC3" s="31">
        <v>23</v>
      </c>
      <c r="AD3" s="31">
        <v>24</v>
      </c>
      <c r="AE3" s="31">
        <v>25</v>
      </c>
      <c r="AF3" s="31">
        <v>26</v>
      </c>
      <c r="AG3" s="31">
        <v>27</v>
      </c>
      <c r="AI3" s="3" t="s">
        <v>81</v>
      </c>
    </row>
    <row r="4" spans="1:33" ht="3" customHeight="1">
      <c r="A4" s="16"/>
      <c r="B4" s="21"/>
      <c r="C4" s="16"/>
      <c r="D4" s="10"/>
      <c r="E4" s="16"/>
      <c r="F4" s="4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5" ht="11.25" customHeight="1">
      <c r="A5" s="17">
        <v>1</v>
      </c>
      <c r="B5" s="38" t="s">
        <v>5</v>
      </c>
      <c r="C5" s="42" t="s">
        <v>3</v>
      </c>
      <c r="D5" s="38" t="s">
        <v>6</v>
      </c>
      <c r="E5" s="43" t="s">
        <v>91</v>
      </c>
      <c r="F5" s="45"/>
      <c r="G5" s="39">
        <f>1!$L9</f>
        <v>1</v>
      </c>
      <c r="H5" s="39">
        <f>2!$L9</f>
        <v>1</v>
      </c>
      <c r="I5" s="39">
        <f>3!$L9</f>
        <v>1</v>
      </c>
      <c r="J5" s="39">
        <f>4!$L9</f>
        <v>1</v>
      </c>
      <c r="K5" s="39">
        <f>5!$L9</f>
        <v>1</v>
      </c>
      <c r="L5" s="39">
        <f>6!$L9</f>
        <v>1</v>
      </c>
      <c r="M5" s="39">
        <f>7!$L9</f>
        <v>1</v>
      </c>
      <c r="N5" s="39">
        <f>8!$L9</f>
        <v>1</v>
      </c>
      <c r="O5" s="39">
        <f>9!$L9</f>
        <v>1</v>
      </c>
      <c r="P5" s="39">
        <f>'10'!$L9</f>
        <v>1</v>
      </c>
      <c r="Q5" s="39">
        <f>'11'!$L9</f>
        <v>1</v>
      </c>
      <c r="R5" s="39">
        <f>'12'!$L9</f>
        <v>1</v>
      </c>
      <c r="S5" s="39">
        <f>'13'!$L9</f>
        <v>1</v>
      </c>
      <c r="T5" s="39">
        <f>'14'!$L9</f>
        <v>1</v>
      </c>
      <c r="U5" s="39">
        <f>'15'!$L9</f>
        <v>1</v>
      </c>
      <c r="V5" s="39">
        <f>'16'!$L9</f>
        <v>1</v>
      </c>
      <c r="W5" s="39">
        <f>'17'!$L9</f>
        <v>1</v>
      </c>
      <c r="X5" s="39">
        <f>'18'!$L9</f>
        <v>1</v>
      </c>
      <c r="Y5" s="39"/>
      <c r="Z5" s="39">
        <f>'20'!$L9</f>
        <v>1</v>
      </c>
      <c r="AA5" s="39">
        <f>'21'!$L9</f>
        <v>1</v>
      </c>
      <c r="AB5" s="39">
        <f>'22'!$L9</f>
        <v>1</v>
      </c>
      <c r="AC5" s="39">
        <f>'23'!$L9</f>
        <v>0</v>
      </c>
      <c r="AD5" s="39">
        <f>'24'!$L9</f>
        <v>1</v>
      </c>
      <c r="AE5" s="39">
        <f>'25'!$L9</f>
        <v>0</v>
      </c>
      <c r="AF5" s="39">
        <f>'26'!$L9</f>
        <v>0</v>
      </c>
      <c r="AG5" s="39">
        <f>'27'!$L9</f>
        <v>1</v>
      </c>
      <c r="AI5" s="40"/>
    </row>
    <row r="6" spans="1:35" ht="11.25" customHeight="1">
      <c r="A6" s="17">
        <v>2</v>
      </c>
      <c r="B6" s="38" t="s">
        <v>7</v>
      </c>
      <c r="C6" s="42" t="s">
        <v>3</v>
      </c>
      <c r="D6" s="38" t="s">
        <v>8</v>
      </c>
      <c r="E6" s="43" t="s">
        <v>87</v>
      </c>
      <c r="F6" s="45"/>
      <c r="G6" s="39">
        <f>1!$L10</f>
        <v>0</v>
      </c>
      <c r="H6" s="39">
        <f>2!$L10</f>
        <v>0</v>
      </c>
      <c r="I6" s="39">
        <f>3!$L10</f>
        <v>1</v>
      </c>
      <c r="J6" s="39">
        <f>4!$L10</f>
        <v>0</v>
      </c>
      <c r="K6" s="39">
        <f>5!$L10</f>
        <v>0</v>
      </c>
      <c r="L6" s="39">
        <f>6!$L10</f>
        <v>0</v>
      </c>
      <c r="M6" s="39">
        <f>7!$L10</f>
        <v>0</v>
      </c>
      <c r="N6" s="39">
        <f>8!$L10</f>
        <v>0</v>
      </c>
      <c r="O6" s="39">
        <f>9!$L10</f>
        <v>0</v>
      </c>
      <c r="P6" s="39">
        <f>'10'!$L10</f>
        <v>1</v>
      </c>
      <c r="Q6" s="39">
        <f>'11'!$L10</f>
        <v>0</v>
      </c>
      <c r="R6" s="39">
        <f>'12'!$L10</f>
        <v>0</v>
      </c>
      <c r="S6" s="39">
        <f>'13'!$L10</f>
        <v>0</v>
      </c>
      <c r="T6" s="39">
        <f>'14'!$L10</f>
        <v>0</v>
      </c>
      <c r="U6" s="39">
        <f>'15'!$L10</f>
        <v>0</v>
      </c>
      <c r="V6" s="39">
        <f>'16'!$L10</f>
        <v>0</v>
      </c>
      <c r="W6" s="39">
        <f>'17'!$L10</f>
        <v>0</v>
      </c>
      <c r="X6" s="39">
        <f>'18'!$L10</f>
        <v>0</v>
      </c>
      <c r="Y6" s="39"/>
      <c r="Z6" s="39">
        <f>'20'!$L10</f>
        <v>1</v>
      </c>
      <c r="AA6" s="39">
        <f>'21'!$L10</f>
        <v>0</v>
      </c>
      <c r="AB6" s="39">
        <f>'22'!$L10</f>
        <v>0</v>
      </c>
      <c r="AC6" s="39">
        <f>'23'!$L10</f>
        <v>0</v>
      </c>
      <c r="AD6" s="39">
        <f>'24'!$L10</f>
        <v>0</v>
      </c>
      <c r="AE6" s="39">
        <f>'25'!$L10</f>
        <v>0</v>
      </c>
      <c r="AF6" s="39">
        <f>'26'!$L10</f>
        <v>0</v>
      </c>
      <c r="AG6" s="39">
        <f>'27'!$L10</f>
        <v>0</v>
      </c>
      <c r="AI6" s="40"/>
    </row>
    <row r="7" spans="1:35" ht="11.25" customHeight="1">
      <c r="A7" s="17">
        <v>3</v>
      </c>
      <c r="B7" s="38" t="s">
        <v>9</v>
      </c>
      <c r="C7" s="42" t="s">
        <v>3</v>
      </c>
      <c r="D7" s="38" t="s">
        <v>10</v>
      </c>
      <c r="E7" s="43" t="s">
        <v>89</v>
      </c>
      <c r="F7" s="45"/>
      <c r="G7" s="39">
        <f>1!$L11</f>
        <v>0</v>
      </c>
      <c r="H7" s="39">
        <f>2!$L11</f>
        <v>1</v>
      </c>
      <c r="I7" s="39">
        <f>3!$L11</f>
        <v>1</v>
      </c>
      <c r="J7" s="39">
        <f>4!$L11</f>
        <v>1</v>
      </c>
      <c r="K7" s="39">
        <f>5!$L11</f>
        <v>3</v>
      </c>
      <c r="L7" s="39">
        <f>6!$L11</f>
        <v>1</v>
      </c>
      <c r="M7" s="39">
        <f>7!$L11</f>
        <v>1</v>
      </c>
      <c r="N7" s="39">
        <f>8!$L11</f>
        <v>0</v>
      </c>
      <c r="O7" s="39">
        <f>9!$L11</f>
        <v>1</v>
      </c>
      <c r="P7" s="39">
        <f>'10'!$L11</f>
        <v>1</v>
      </c>
      <c r="Q7" s="39">
        <f>'11'!$L11</f>
        <v>1</v>
      </c>
      <c r="R7" s="39">
        <f>'12'!$L11</f>
        <v>1</v>
      </c>
      <c r="S7" s="39">
        <f>'13'!$L11</f>
        <v>1</v>
      </c>
      <c r="T7" s="39">
        <f>'14'!$L11</f>
        <v>0</v>
      </c>
      <c r="U7" s="39">
        <f>'15'!$L11</f>
        <v>1</v>
      </c>
      <c r="V7" s="39">
        <f>'16'!$L11</f>
        <v>1</v>
      </c>
      <c r="W7" s="39">
        <f>'17'!$L11</f>
        <v>1</v>
      </c>
      <c r="X7" s="39">
        <f>'18'!$L11</f>
        <v>1</v>
      </c>
      <c r="Y7" s="39"/>
      <c r="Z7" s="39">
        <f>'20'!$L11</f>
        <v>1</v>
      </c>
      <c r="AA7" s="39">
        <f>'21'!$L11</f>
        <v>1</v>
      </c>
      <c r="AB7" s="39">
        <f>'22'!$L11</f>
        <v>1</v>
      </c>
      <c r="AC7" s="39">
        <f>'23'!$L11</f>
        <v>0</v>
      </c>
      <c r="AD7" s="39">
        <f>'24'!$L11</f>
        <v>1</v>
      </c>
      <c r="AE7" s="39">
        <f>'25'!$L11</f>
        <v>1</v>
      </c>
      <c r="AF7" s="39">
        <f>'26'!$L11</f>
        <v>1</v>
      </c>
      <c r="AG7" s="39">
        <f>'27'!$L11</f>
        <v>0</v>
      </c>
      <c r="AI7" s="40"/>
    </row>
    <row r="8" spans="1:35" ht="11.25" customHeight="1">
      <c r="A8" s="17">
        <v>4</v>
      </c>
      <c r="B8" s="38" t="s">
        <v>36</v>
      </c>
      <c r="C8" s="42" t="s">
        <v>3</v>
      </c>
      <c r="D8" s="38" t="s">
        <v>11</v>
      </c>
      <c r="E8" s="43" t="s">
        <v>90</v>
      </c>
      <c r="F8" s="45"/>
      <c r="G8" s="39">
        <f>1!$L12</f>
        <v>0</v>
      </c>
      <c r="H8" s="39">
        <f>2!$L12</f>
        <v>0</v>
      </c>
      <c r="I8" s="39">
        <f>3!$L12</f>
        <v>0</v>
      </c>
      <c r="J8" s="39">
        <f>4!$L12</f>
        <v>0</v>
      </c>
      <c r="K8" s="39">
        <f>5!$L12</f>
        <v>0</v>
      </c>
      <c r="L8" s="39">
        <f>6!$L12</f>
        <v>0</v>
      </c>
      <c r="M8" s="39">
        <f>7!$L12</f>
        <v>0</v>
      </c>
      <c r="N8" s="39">
        <f>8!$L12</f>
        <v>0</v>
      </c>
      <c r="O8" s="39">
        <f>9!$L12</f>
        <v>0</v>
      </c>
      <c r="P8" s="39">
        <f>'10'!$L12</f>
        <v>0</v>
      </c>
      <c r="Q8" s="39">
        <f>'11'!$L12</f>
        <v>0</v>
      </c>
      <c r="R8" s="39">
        <f>'12'!$L12</f>
        <v>0</v>
      </c>
      <c r="S8" s="39">
        <f>'13'!$L12</f>
        <v>0</v>
      </c>
      <c r="T8" s="39">
        <f>'14'!$L12</f>
        <v>0</v>
      </c>
      <c r="U8" s="39">
        <f>'15'!$L12</f>
        <v>1</v>
      </c>
      <c r="V8" s="39">
        <f>'16'!$L12</f>
        <v>0</v>
      </c>
      <c r="W8" s="39">
        <f>'17'!$L12</f>
        <v>0</v>
      </c>
      <c r="X8" s="39">
        <f>'18'!$L12</f>
        <v>0</v>
      </c>
      <c r="Y8" s="39"/>
      <c r="Z8" s="39">
        <f>'20'!$L12</f>
        <v>0</v>
      </c>
      <c r="AA8" s="39">
        <f>'21'!$L12</f>
        <v>0</v>
      </c>
      <c r="AB8" s="39">
        <f>'22'!$L12</f>
        <v>0</v>
      </c>
      <c r="AC8" s="39">
        <f>'23'!$L12</f>
        <v>3</v>
      </c>
      <c r="AD8" s="39">
        <f>'24'!$L12</f>
        <v>0</v>
      </c>
      <c r="AE8" s="39">
        <f>'25'!$L12</f>
        <v>0</v>
      </c>
      <c r="AF8" s="39">
        <f>'26'!$L12</f>
        <v>0</v>
      </c>
      <c r="AG8" s="39">
        <f>'27'!$L12</f>
        <v>0</v>
      </c>
      <c r="AI8" s="40"/>
    </row>
    <row r="9" spans="1:35" ht="11.25" customHeight="1">
      <c r="A9" s="17">
        <v>5</v>
      </c>
      <c r="B9" s="38" t="s">
        <v>12</v>
      </c>
      <c r="C9" s="42" t="s">
        <v>3</v>
      </c>
      <c r="D9" s="38" t="s">
        <v>13</v>
      </c>
      <c r="E9" s="43" t="s">
        <v>88</v>
      </c>
      <c r="F9" s="45"/>
      <c r="G9" s="39">
        <f>1!$L13</f>
        <v>0</v>
      </c>
      <c r="H9" s="39">
        <f>2!$L13</f>
        <v>1</v>
      </c>
      <c r="I9" s="39">
        <f>3!$L13</f>
        <v>0</v>
      </c>
      <c r="J9" s="39">
        <f>4!$L13</f>
        <v>0</v>
      </c>
      <c r="K9" s="39">
        <f>5!$L13</f>
        <v>1</v>
      </c>
      <c r="L9" s="39">
        <f>6!$L13</f>
        <v>1</v>
      </c>
      <c r="M9" s="39">
        <f>7!$L13</f>
        <v>3</v>
      </c>
      <c r="N9" s="39">
        <f>8!$L13</f>
        <v>3</v>
      </c>
      <c r="O9" s="39">
        <f>9!$L13</f>
        <v>1</v>
      </c>
      <c r="P9" s="39">
        <f>'10'!$L13</f>
        <v>1</v>
      </c>
      <c r="Q9" s="39">
        <f>'11'!$L13</f>
        <v>1</v>
      </c>
      <c r="R9" s="39">
        <f>'12'!$L13</f>
        <v>3</v>
      </c>
      <c r="S9" s="39">
        <f>'13'!$L13</f>
        <v>0</v>
      </c>
      <c r="T9" s="39">
        <f>'14'!$L13</f>
        <v>1</v>
      </c>
      <c r="U9" s="39">
        <f>'15'!$L13</f>
        <v>0</v>
      </c>
      <c r="V9" s="39">
        <f>'16'!$L13</f>
        <v>3</v>
      </c>
      <c r="W9" s="39">
        <f>'17'!$L13</f>
        <v>1</v>
      </c>
      <c r="X9" s="39">
        <f>'18'!$L13</f>
        <v>1</v>
      </c>
      <c r="Y9" s="39"/>
      <c r="Z9" s="39">
        <f>'20'!$L13</f>
        <v>3</v>
      </c>
      <c r="AA9" s="39">
        <f>'21'!$L13</f>
        <v>1</v>
      </c>
      <c r="AB9" s="39">
        <f>'22'!$L13</f>
        <v>0</v>
      </c>
      <c r="AC9" s="39">
        <f>'23'!$L13</f>
        <v>0</v>
      </c>
      <c r="AD9" s="39">
        <f>'24'!$L13</f>
        <v>1</v>
      </c>
      <c r="AE9" s="39">
        <f>'25'!$L13</f>
        <v>0</v>
      </c>
      <c r="AF9" s="39">
        <f>'26'!$L13</f>
        <v>0</v>
      </c>
      <c r="AG9" s="39">
        <f>'27'!$L13</f>
        <v>0</v>
      </c>
      <c r="AI9" s="40"/>
    </row>
    <row r="10" spans="1:35" ht="11.25" customHeight="1">
      <c r="A10" s="17">
        <v>6</v>
      </c>
      <c r="B10" s="38" t="s">
        <v>14</v>
      </c>
      <c r="C10" s="42" t="s">
        <v>3</v>
      </c>
      <c r="D10" s="38" t="s">
        <v>15</v>
      </c>
      <c r="E10" s="43" t="s">
        <v>85</v>
      </c>
      <c r="F10" s="45"/>
      <c r="G10" s="39">
        <f>1!$L14</f>
        <v>0</v>
      </c>
      <c r="H10" s="39">
        <f>2!$L14</f>
        <v>0</v>
      </c>
      <c r="I10" s="39">
        <f>3!$L14</f>
        <v>3</v>
      </c>
      <c r="J10" s="39">
        <f>4!$L14</f>
        <v>0</v>
      </c>
      <c r="K10" s="39">
        <f>5!$L14</f>
        <v>1</v>
      </c>
      <c r="L10" s="39">
        <f>6!$L14</f>
        <v>0</v>
      </c>
      <c r="M10" s="39">
        <f>7!$L14</f>
        <v>0</v>
      </c>
      <c r="N10" s="39">
        <f>8!$L14</f>
        <v>0</v>
      </c>
      <c r="O10" s="39">
        <f>9!$L14</f>
        <v>0</v>
      </c>
      <c r="P10" s="39">
        <f>'10'!$L14</f>
        <v>1</v>
      </c>
      <c r="Q10" s="39">
        <f>'11'!$L14</f>
        <v>0</v>
      </c>
      <c r="R10" s="39">
        <f>'12'!$L14</f>
        <v>1</v>
      </c>
      <c r="S10" s="39">
        <f>'13'!$L14</f>
        <v>0</v>
      </c>
      <c r="T10" s="39">
        <f>'14'!$L14</f>
        <v>1</v>
      </c>
      <c r="U10" s="39">
        <f>'15'!$L14</f>
        <v>0</v>
      </c>
      <c r="V10" s="39">
        <f>'16'!$L14</f>
        <v>0</v>
      </c>
      <c r="W10" s="39">
        <f>'17'!$L14</f>
        <v>0</v>
      </c>
      <c r="X10" s="39">
        <f>'18'!$L14</f>
        <v>1</v>
      </c>
      <c r="Y10" s="39"/>
      <c r="Z10" s="39">
        <f>'20'!$L14</f>
        <v>3</v>
      </c>
      <c r="AA10" s="39">
        <f>'21'!$L14</f>
        <v>1</v>
      </c>
      <c r="AB10" s="39">
        <f>'22'!$L14</f>
        <v>0</v>
      </c>
      <c r="AC10" s="39">
        <f>'23'!$L14</f>
        <v>0</v>
      </c>
      <c r="AD10" s="39">
        <f>'24'!$L14</f>
        <v>0</v>
      </c>
      <c r="AE10" s="39">
        <f>'25'!$L14</f>
        <v>0</v>
      </c>
      <c r="AF10" s="39">
        <f>'26'!$L14</f>
        <v>1</v>
      </c>
      <c r="AG10" s="39">
        <f>'27'!$L14</f>
        <v>3</v>
      </c>
      <c r="AI10" s="40"/>
    </row>
    <row r="11" spans="1:35" ht="11.25" customHeight="1">
      <c r="A11" s="17">
        <v>7</v>
      </c>
      <c r="B11" s="38" t="s">
        <v>16</v>
      </c>
      <c r="C11" s="42" t="s">
        <v>3</v>
      </c>
      <c r="D11" s="38" t="s">
        <v>17</v>
      </c>
      <c r="E11" s="43" t="s">
        <v>86</v>
      </c>
      <c r="F11" s="45"/>
      <c r="G11" s="39">
        <f>1!$L15</f>
        <v>1</v>
      </c>
      <c r="H11" s="39">
        <f>2!$L15</f>
        <v>1</v>
      </c>
      <c r="I11" s="39">
        <f>3!$L15</f>
        <v>0</v>
      </c>
      <c r="J11" s="39">
        <f>4!$L15</f>
        <v>0</v>
      </c>
      <c r="K11" s="39">
        <f>5!$L15</f>
        <v>0</v>
      </c>
      <c r="L11" s="39">
        <f>6!$L15</f>
        <v>1</v>
      </c>
      <c r="M11" s="39">
        <f>7!$L15</f>
        <v>3</v>
      </c>
      <c r="N11" s="39">
        <f>8!$L15</f>
        <v>1</v>
      </c>
      <c r="O11" s="39">
        <f>9!$L15</f>
        <v>1</v>
      </c>
      <c r="P11" s="39">
        <f>'10'!$L15</f>
        <v>1</v>
      </c>
      <c r="Q11" s="39">
        <f>'11'!$L15</f>
        <v>1</v>
      </c>
      <c r="R11" s="39">
        <f>'12'!$L15</f>
        <v>1</v>
      </c>
      <c r="S11" s="39">
        <f>'13'!$L15</f>
        <v>0</v>
      </c>
      <c r="T11" s="39">
        <f>'14'!$L15</f>
        <v>1</v>
      </c>
      <c r="U11" s="39">
        <f>'15'!$L15</f>
        <v>1</v>
      </c>
      <c r="V11" s="39">
        <f>'16'!$L15</f>
        <v>1</v>
      </c>
      <c r="W11" s="39">
        <f>'17'!$L15</f>
        <v>1</v>
      </c>
      <c r="X11" s="39">
        <f>'18'!$L15</f>
        <v>0</v>
      </c>
      <c r="Y11" s="39"/>
      <c r="Z11" s="39">
        <f>'20'!$L15</f>
        <v>1</v>
      </c>
      <c r="AA11" s="39">
        <f>'21'!$L15</f>
        <v>1</v>
      </c>
      <c r="AB11" s="39">
        <f>'22'!$L15</f>
        <v>1</v>
      </c>
      <c r="AC11" s="39">
        <f>'23'!$L15</f>
        <v>0</v>
      </c>
      <c r="AD11" s="39">
        <f>'24'!$L15</f>
        <v>1</v>
      </c>
      <c r="AE11" s="39">
        <f>'25'!$L15</f>
        <v>1</v>
      </c>
      <c r="AF11" s="39">
        <f>'26'!$L15</f>
        <v>1</v>
      </c>
      <c r="AG11" s="39">
        <f>'27'!$L15</f>
        <v>1</v>
      </c>
      <c r="AI11" s="40"/>
    </row>
    <row r="12" spans="1:35" ht="11.25" customHeight="1">
      <c r="A12" s="17">
        <v>8</v>
      </c>
      <c r="B12" s="38" t="s">
        <v>18</v>
      </c>
      <c r="C12" s="42" t="s">
        <v>3</v>
      </c>
      <c r="D12" s="38" t="s">
        <v>19</v>
      </c>
      <c r="E12" s="43" t="s">
        <v>85</v>
      </c>
      <c r="F12" s="45"/>
      <c r="G12" s="39">
        <f>1!$L16</f>
        <v>1</v>
      </c>
      <c r="H12" s="39">
        <f>2!$L16</f>
        <v>1</v>
      </c>
      <c r="I12" s="39">
        <f>3!$L16</f>
        <v>1</v>
      </c>
      <c r="J12" s="39">
        <f>4!$L16</f>
        <v>1</v>
      </c>
      <c r="K12" s="39">
        <f>5!$L16</f>
        <v>3</v>
      </c>
      <c r="L12" s="39">
        <f>6!$L16</f>
        <v>1</v>
      </c>
      <c r="M12" s="39">
        <f>7!$L16</f>
        <v>1</v>
      </c>
      <c r="N12" s="39">
        <f>8!$L16</f>
        <v>1</v>
      </c>
      <c r="O12" s="39">
        <f>9!$L16</f>
        <v>1</v>
      </c>
      <c r="P12" s="39">
        <f>'10'!$L16</f>
        <v>1</v>
      </c>
      <c r="Q12" s="39">
        <f>'11'!$L16</f>
        <v>1</v>
      </c>
      <c r="R12" s="39">
        <f>'12'!$L16</f>
        <v>1</v>
      </c>
      <c r="S12" s="39">
        <f>'13'!$L16</f>
        <v>1</v>
      </c>
      <c r="T12" s="39">
        <f>'14'!$L16</f>
        <v>0</v>
      </c>
      <c r="U12" s="39">
        <f>'15'!$L16</f>
        <v>3</v>
      </c>
      <c r="V12" s="39">
        <f>'16'!$L16</f>
        <v>1</v>
      </c>
      <c r="W12" s="39">
        <f>'17'!$L16</f>
        <v>1</v>
      </c>
      <c r="X12" s="39">
        <f>'18'!$L16</f>
        <v>1</v>
      </c>
      <c r="Y12" s="39"/>
      <c r="Z12" s="39">
        <f>'20'!$L16</f>
        <v>1</v>
      </c>
      <c r="AA12" s="39">
        <f>'21'!$L16</f>
        <v>1</v>
      </c>
      <c r="AB12" s="39">
        <f>'22'!$L16</f>
        <v>1</v>
      </c>
      <c r="AC12" s="39">
        <f>'23'!$L16</f>
        <v>0</v>
      </c>
      <c r="AD12" s="39">
        <f>'24'!$L16</f>
        <v>1</v>
      </c>
      <c r="AE12" s="39">
        <f>'25'!$L16</f>
        <v>0</v>
      </c>
      <c r="AF12" s="39">
        <f>'26'!$L16</f>
        <v>1</v>
      </c>
      <c r="AG12" s="39">
        <f>'27'!$L16</f>
        <v>1</v>
      </c>
      <c r="AI12" s="40"/>
    </row>
    <row r="13" spans="1:35" ht="11.25" customHeight="1">
      <c r="A13" s="17">
        <v>9</v>
      </c>
      <c r="B13" s="38" t="s">
        <v>20</v>
      </c>
      <c r="C13" s="42" t="s">
        <v>3</v>
      </c>
      <c r="D13" s="38" t="s">
        <v>21</v>
      </c>
      <c r="E13" s="43" t="s">
        <v>86</v>
      </c>
      <c r="F13" s="45"/>
      <c r="G13" s="39">
        <f>1!$L17</f>
        <v>0</v>
      </c>
      <c r="H13" s="39">
        <f>2!$L17</f>
        <v>0</v>
      </c>
      <c r="I13" s="39">
        <f>3!$L17</f>
        <v>1</v>
      </c>
      <c r="J13" s="39">
        <f>4!$L17</f>
        <v>0</v>
      </c>
      <c r="K13" s="39">
        <f>5!$L17</f>
        <v>0</v>
      </c>
      <c r="L13" s="39">
        <f>6!$L17</f>
        <v>0</v>
      </c>
      <c r="M13" s="39">
        <f>7!$L17</f>
        <v>1</v>
      </c>
      <c r="N13" s="39">
        <f>8!$L17</f>
        <v>0</v>
      </c>
      <c r="O13" s="39">
        <f>9!$L17</f>
        <v>0</v>
      </c>
      <c r="P13" s="39">
        <f>'10'!$L17</f>
        <v>0</v>
      </c>
      <c r="Q13" s="39">
        <f>'11'!$L17</f>
        <v>0</v>
      </c>
      <c r="R13" s="39">
        <f>'12'!$L17</f>
        <v>0</v>
      </c>
      <c r="S13" s="39">
        <f>'13'!$L17</f>
        <v>0</v>
      </c>
      <c r="T13" s="39">
        <f>'14'!$L17</f>
        <v>0</v>
      </c>
      <c r="U13" s="39">
        <f>'15'!$L17</f>
        <v>0</v>
      </c>
      <c r="V13" s="39">
        <f>'16'!$L17</f>
        <v>0</v>
      </c>
      <c r="W13" s="39">
        <f>'17'!$L17</f>
        <v>0</v>
      </c>
      <c r="X13" s="39">
        <f>'18'!$L17</f>
        <v>0</v>
      </c>
      <c r="Y13" s="39"/>
      <c r="Z13" s="39">
        <f>'20'!$L17</f>
        <v>1</v>
      </c>
      <c r="AA13" s="39">
        <f>'21'!$L17</f>
        <v>0</v>
      </c>
      <c r="AB13" s="39">
        <f>'22'!$L17</f>
        <v>0</v>
      </c>
      <c r="AC13" s="39">
        <f>'23'!$L17</f>
        <v>0</v>
      </c>
      <c r="AD13" s="39">
        <f>'24'!$L17</f>
        <v>1</v>
      </c>
      <c r="AE13" s="39">
        <f>'25'!$L17</f>
        <v>0</v>
      </c>
      <c r="AF13" s="39">
        <f>'26'!$L17</f>
        <v>0</v>
      </c>
      <c r="AG13" s="39">
        <f>'27'!$L17</f>
        <v>0</v>
      </c>
      <c r="AI13" s="40"/>
    </row>
    <row r="14" spans="1:35" ht="11.25" customHeight="1">
      <c r="A14" s="17">
        <v>10</v>
      </c>
      <c r="B14" s="38" t="s">
        <v>22</v>
      </c>
      <c r="C14" s="42" t="s">
        <v>3</v>
      </c>
      <c r="D14" s="38" t="s">
        <v>23</v>
      </c>
      <c r="E14" s="43" t="s">
        <v>117</v>
      </c>
      <c r="F14" s="45"/>
      <c r="G14" s="39">
        <f>1!$L18</f>
        <v>0</v>
      </c>
      <c r="H14" s="39">
        <f>2!$L18</f>
        <v>1</v>
      </c>
      <c r="I14" s="39">
        <f>3!$L18</f>
        <v>1</v>
      </c>
      <c r="J14" s="39">
        <f>4!$L18</f>
        <v>1</v>
      </c>
      <c r="K14" s="39">
        <f>5!$L18</f>
        <v>1</v>
      </c>
      <c r="L14" s="39">
        <f>6!$L18</f>
        <v>1</v>
      </c>
      <c r="M14" s="39">
        <f>7!$L18</f>
        <v>0</v>
      </c>
      <c r="N14" s="39">
        <f>8!$L18</f>
        <v>1</v>
      </c>
      <c r="O14" s="39">
        <f>9!$L18</f>
        <v>3</v>
      </c>
      <c r="P14" s="39">
        <f>'10'!$L18</f>
        <v>1</v>
      </c>
      <c r="Q14" s="39">
        <f>'11'!$L18</f>
        <v>1</v>
      </c>
      <c r="R14" s="39">
        <f>'12'!$L18</f>
        <v>0</v>
      </c>
      <c r="S14" s="39">
        <f>'13'!$L18</f>
        <v>1</v>
      </c>
      <c r="T14" s="39">
        <f>'14'!$L18</f>
        <v>1</v>
      </c>
      <c r="U14" s="39">
        <f>'15'!$L18</f>
        <v>1</v>
      </c>
      <c r="V14" s="39">
        <f>'16'!$L18</f>
        <v>0</v>
      </c>
      <c r="W14" s="39">
        <f>'17'!$L18</f>
        <v>0</v>
      </c>
      <c r="X14" s="39">
        <f>'18'!$L18</f>
        <v>1</v>
      </c>
      <c r="Y14" s="39"/>
      <c r="Z14" s="39">
        <f>'20'!$L18</f>
        <v>1</v>
      </c>
      <c r="AA14" s="39">
        <f>'21'!$L18</f>
        <v>1</v>
      </c>
      <c r="AB14" s="39">
        <f>'22'!$L18</f>
        <v>0</v>
      </c>
      <c r="AC14" s="39">
        <f>'23'!$L18</f>
        <v>0</v>
      </c>
      <c r="AD14" s="39">
        <f>'24'!$L18</f>
        <v>0</v>
      </c>
      <c r="AE14" s="39">
        <f>'25'!$L18</f>
        <v>1</v>
      </c>
      <c r="AF14" s="39">
        <f>'26'!$L18</f>
        <v>1</v>
      </c>
      <c r="AG14" s="39">
        <f>'27'!$L18</f>
        <v>0</v>
      </c>
      <c r="AI14" s="40"/>
    </row>
    <row r="15" spans="1:35" ht="11.25" customHeight="1">
      <c r="A15" s="17">
        <v>11</v>
      </c>
      <c r="B15" s="38" t="s">
        <v>24</v>
      </c>
      <c r="C15" s="42" t="s">
        <v>3</v>
      </c>
      <c r="D15" s="38" t="s">
        <v>25</v>
      </c>
      <c r="E15" s="43" t="s">
        <v>118</v>
      </c>
      <c r="F15" s="45"/>
      <c r="G15" s="39">
        <f>1!$L19</f>
        <v>1</v>
      </c>
      <c r="H15" s="39">
        <f>2!$L19</f>
        <v>1</v>
      </c>
      <c r="I15" s="39">
        <f>3!$L19</f>
        <v>1</v>
      </c>
      <c r="J15" s="39">
        <f>4!$L19</f>
        <v>3</v>
      </c>
      <c r="K15" s="39">
        <f>5!$L19</f>
        <v>3</v>
      </c>
      <c r="L15" s="39">
        <f>6!$L19</f>
        <v>0</v>
      </c>
      <c r="M15" s="39">
        <f>7!$L19</f>
        <v>1</v>
      </c>
      <c r="N15" s="39">
        <f>8!$L19</f>
        <v>1</v>
      </c>
      <c r="O15" s="39">
        <f>9!$L19</f>
        <v>0</v>
      </c>
      <c r="P15" s="39">
        <f>'10'!$L19</f>
        <v>1</v>
      </c>
      <c r="Q15" s="39">
        <f>'11'!$L19</f>
        <v>1</v>
      </c>
      <c r="R15" s="39">
        <f>'12'!$L19</f>
        <v>1</v>
      </c>
      <c r="S15" s="39">
        <f>'13'!$L19</f>
        <v>1</v>
      </c>
      <c r="T15" s="39">
        <f>'14'!$L19</f>
        <v>1</v>
      </c>
      <c r="U15" s="39">
        <f>'15'!$L19</f>
        <v>3</v>
      </c>
      <c r="V15" s="39">
        <f>'16'!$L19</f>
        <v>1</v>
      </c>
      <c r="W15" s="39">
        <f>'17'!$L19</f>
        <v>3</v>
      </c>
      <c r="X15" s="39">
        <f>'18'!$L19</f>
        <v>3</v>
      </c>
      <c r="Y15" s="39"/>
      <c r="Z15" s="39">
        <f>'20'!$L19</f>
        <v>1</v>
      </c>
      <c r="AA15" s="39">
        <f>'21'!$L19</f>
        <v>3</v>
      </c>
      <c r="AB15" s="39">
        <f>'22'!$L19</f>
        <v>0</v>
      </c>
      <c r="AC15" s="39">
        <f>'23'!$L19</f>
        <v>0</v>
      </c>
      <c r="AD15" s="39">
        <f>'24'!$L19</f>
        <v>3</v>
      </c>
      <c r="AE15" s="39">
        <f>'25'!$L19</f>
        <v>3</v>
      </c>
      <c r="AF15" s="39">
        <f>'26'!$L19</f>
        <v>1</v>
      </c>
      <c r="AG15" s="39">
        <f>'27'!$L19</f>
        <v>3</v>
      </c>
      <c r="AI15" s="40"/>
    </row>
    <row r="16" spans="1:35" ht="11.25" customHeight="1">
      <c r="A16" s="17">
        <v>12</v>
      </c>
      <c r="B16" s="38" t="s">
        <v>26</v>
      </c>
      <c r="C16" s="42" t="s">
        <v>3</v>
      </c>
      <c r="D16" s="38" t="s">
        <v>27</v>
      </c>
      <c r="E16" s="43" t="s">
        <v>88</v>
      </c>
      <c r="F16" s="45"/>
      <c r="G16" s="39">
        <f>1!$L20</f>
        <v>1</v>
      </c>
      <c r="H16" s="39">
        <f>2!$L20</f>
        <v>1</v>
      </c>
      <c r="I16" s="39">
        <f>3!$L20</f>
        <v>0</v>
      </c>
      <c r="J16" s="39">
        <f>4!$L20</f>
        <v>0</v>
      </c>
      <c r="K16" s="39">
        <f>5!$L20</f>
        <v>0</v>
      </c>
      <c r="L16" s="39">
        <f>6!$L20</f>
        <v>0</v>
      </c>
      <c r="M16" s="39">
        <f>7!$L20</f>
        <v>0</v>
      </c>
      <c r="N16" s="39">
        <f>8!$L20</f>
        <v>0</v>
      </c>
      <c r="O16" s="39">
        <f>9!$L20</f>
        <v>0</v>
      </c>
      <c r="P16" s="39">
        <f>'10'!$L20</f>
        <v>1</v>
      </c>
      <c r="Q16" s="39">
        <f>'11'!$L20</f>
        <v>1</v>
      </c>
      <c r="R16" s="39">
        <f>'12'!$L20</f>
        <v>1</v>
      </c>
      <c r="S16" s="39">
        <f>'13'!$L20</f>
        <v>0</v>
      </c>
      <c r="T16" s="39">
        <f>'14'!$L20</f>
        <v>0</v>
      </c>
      <c r="U16" s="39">
        <f>'15'!$L20</f>
        <v>1</v>
      </c>
      <c r="V16" s="39">
        <f>'16'!$L20</f>
        <v>1</v>
      </c>
      <c r="W16" s="39">
        <f>'17'!$L20</f>
        <v>1</v>
      </c>
      <c r="X16" s="39">
        <f>'18'!$L20</f>
        <v>1</v>
      </c>
      <c r="Y16" s="39"/>
      <c r="Z16" s="39">
        <f>'20'!$L20</f>
        <v>3</v>
      </c>
      <c r="AA16" s="39">
        <f>'21'!$L20</f>
        <v>3</v>
      </c>
      <c r="AB16" s="39">
        <f>'22'!$L20</f>
        <v>3</v>
      </c>
      <c r="AC16" s="39">
        <f>'23'!$L20</f>
        <v>0</v>
      </c>
      <c r="AD16" s="39">
        <f>'24'!$L20</f>
        <v>0</v>
      </c>
      <c r="AE16" s="39">
        <f>'25'!$L20</f>
        <v>1</v>
      </c>
      <c r="AF16" s="39">
        <f>'26'!$L20</f>
        <v>1</v>
      </c>
      <c r="AG16" s="39">
        <f>'27'!$L20</f>
        <v>1</v>
      </c>
      <c r="AI16" s="40"/>
    </row>
    <row r="17" spans="1:35" ht="11.25" customHeight="1">
      <c r="A17" s="17">
        <v>13</v>
      </c>
      <c r="B17" s="38" t="s">
        <v>28</v>
      </c>
      <c r="C17" s="42" t="s">
        <v>3</v>
      </c>
      <c r="D17" s="38" t="s">
        <v>29</v>
      </c>
      <c r="E17" s="43" t="s">
        <v>90</v>
      </c>
      <c r="F17" s="45"/>
      <c r="G17" s="39">
        <f>1!$L21</f>
        <v>1</v>
      </c>
      <c r="H17" s="39">
        <f>2!$L21</f>
        <v>1</v>
      </c>
      <c r="I17" s="39">
        <f>3!$L21</f>
        <v>1</v>
      </c>
      <c r="J17" s="39">
        <f>4!$L21</f>
        <v>0</v>
      </c>
      <c r="K17" s="39">
        <f>5!$L21</f>
        <v>1</v>
      </c>
      <c r="L17" s="39">
        <f>6!$L21</f>
        <v>1</v>
      </c>
      <c r="M17" s="39">
        <f>7!$L21</f>
        <v>1</v>
      </c>
      <c r="N17" s="39">
        <f>8!$L21</f>
        <v>0</v>
      </c>
      <c r="O17" s="39">
        <f>9!$L21</f>
        <v>0</v>
      </c>
      <c r="P17" s="39">
        <f>'10'!$L21</f>
        <v>0</v>
      </c>
      <c r="Q17" s="39">
        <f>'11'!$L21</f>
        <v>1</v>
      </c>
      <c r="R17" s="39">
        <f>'12'!$L21</f>
        <v>0</v>
      </c>
      <c r="S17" s="39">
        <f>'13'!$L21</f>
        <v>1</v>
      </c>
      <c r="T17" s="39">
        <f>'14'!$L21</f>
        <v>1</v>
      </c>
      <c r="U17" s="39">
        <f>'15'!$L21</f>
        <v>3</v>
      </c>
      <c r="V17" s="39">
        <f>'16'!$L21</f>
        <v>1</v>
      </c>
      <c r="W17" s="39">
        <f>'17'!$L21</f>
        <v>1</v>
      </c>
      <c r="X17" s="39">
        <f>'18'!$L21</f>
        <v>0</v>
      </c>
      <c r="Y17" s="39"/>
      <c r="Z17" s="39">
        <f>'20'!$L21</f>
        <v>1</v>
      </c>
      <c r="AA17" s="39">
        <f>'21'!$L21</f>
        <v>3</v>
      </c>
      <c r="AB17" s="39">
        <f>'22'!$L21</f>
        <v>1</v>
      </c>
      <c r="AC17" s="39">
        <f>'23'!$L21</f>
        <v>3</v>
      </c>
      <c r="AD17" s="39">
        <f>'24'!$L21</f>
        <v>1</v>
      </c>
      <c r="AE17" s="39">
        <f>'25'!$L21</f>
        <v>0</v>
      </c>
      <c r="AF17" s="39">
        <f>'26'!$L21</f>
        <v>1</v>
      </c>
      <c r="AG17" s="39">
        <f>'27'!$L21</f>
        <v>3</v>
      </c>
      <c r="AI17" s="40"/>
    </row>
    <row r="18" spans="1:35" ht="11.25" customHeight="1">
      <c r="A18" s="17">
        <v>14</v>
      </c>
      <c r="B18" s="38" t="s">
        <v>30</v>
      </c>
      <c r="C18" s="42" t="s">
        <v>3</v>
      </c>
      <c r="D18" s="38" t="s">
        <v>31</v>
      </c>
      <c r="E18" s="43" t="s">
        <v>89</v>
      </c>
      <c r="F18" s="45"/>
      <c r="G18" s="39">
        <f>1!$L22</f>
        <v>1</v>
      </c>
      <c r="H18" s="39">
        <f>2!$L22</f>
        <v>1</v>
      </c>
      <c r="I18" s="39">
        <f>3!$L22</f>
        <v>1</v>
      </c>
      <c r="J18" s="39">
        <f>4!$L22</f>
        <v>1</v>
      </c>
      <c r="K18" s="39">
        <f>5!$L22</f>
        <v>1</v>
      </c>
      <c r="L18" s="39">
        <f>6!$L22</f>
        <v>1</v>
      </c>
      <c r="M18" s="39">
        <f>7!$L22</f>
        <v>1</v>
      </c>
      <c r="N18" s="39">
        <f>8!$L22</f>
        <v>0</v>
      </c>
      <c r="O18" s="39">
        <f>9!$L22</f>
        <v>1</v>
      </c>
      <c r="P18" s="39">
        <f>'10'!$L22</f>
        <v>1</v>
      </c>
      <c r="Q18" s="39">
        <f>'11'!$L22</f>
        <v>1</v>
      </c>
      <c r="R18" s="39">
        <f>'12'!$L22</f>
        <v>1</v>
      </c>
      <c r="S18" s="39">
        <f>'13'!$L22</f>
        <v>1</v>
      </c>
      <c r="T18" s="39">
        <f>'14'!$L22</f>
        <v>1</v>
      </c>
      <c r="U18" s="39">
        <f>'15'!$L22</f>
        <v>1</v>
      </c>
      <c r="V18" s="39">
        <f>'16'!$L22</f>
        <v>1</v>
      </c>
      <c r="W18" s="39">
        <f>'17'!$L22</f>
        <v>1</v>
      </c>
      <c r="X18" s="39">
        <f>'18'!$L22</f>
        <v>1</v>
      </c>
      <c r="Y18" s="39"/>
      <c r="Z18" s="39">
        <f>'20'!$L22</f>
        <v>1</v>
      </c>
      <c r="AA18" s="39">
        <f>'21'!$L22</f>
        <v>1</v>
      </c>
      <c r="AB18" s="39">
        <f>'22'!$L22</f>
        <v>1</v>
      </c>
      <c r="AC18" s="39">
        <f>'23'!$L22</f>
        <v>0</v>
      </c>
      <c r="AD18" s="39">
        <f>'24'!$L22</f>
        <v>1</v>
      </c>
      <c r="AE18" s="39">
        <f>'25'!$L22</f>
        <v>3</v>
      </c>
      <c r="AF18" s="39">
        <f>'26'!$L22</f>
        <v>1</v>
      </c>
      <c r="AG18" s="39">
        <f>'27'!$L22</f>
        <v>1</v>
      </c>
      <c r="AI18" s="40"/>
    </row>
    <row r="19" spans="1:35" ht="11.25" customHeight="1">
      <c r="A19" s="17">
        <v>15</v>
      </c>
      <c r="B19" s="38" t="s">
        <v>32</v>
      </c>
      <c r="C19" s="42" t="s">
        <v>3</v>
      </c>
      <c r="D19" s="38" t="s">
        <v>33</v>
      </c>
      <c r="E19" s="43" t="s">
        <v>120</v>
      </c>
      <c r="F19" s="45"/>
      <c r="G19" s="39">
        <f>1!$L23</f>
        <v>0</v>
      </c>
      <c r="H19" s="39">
        <f>2!$L23</f>
        <v>0</v>
      </c>
      <c r="I19" s="39">
        <f>3!$L23</f>
        <v>0</v>
      </c>
      <c r="J19" s="39">
        <f>4!$L23</f>
        <v>1</v>
      </c>
      <c r="K19" s="39">
        <f>5!$L23</f>
        <v>1</v>
      </c>
      <c r="L19" s="39">
        <f>6!$L23</f>
        <v>0</v>
      </c>
      <c r="M19" s="39">
        <f>7!$L23</f>
        <v>0</v>
      </c>
      <c r="N19" s="39">
        <f>8!$L23</f>
        <v>0</v>
      </c>
      <c r="O19" s="39">
        <f>9!$L23</f>
        <v>0</v>
      </c>
      <c r="P19" s="39">
        <f>'10'!$L23</f>
        <v>0</v>
      </c>
      <c r="Q19" s="39">
        <f>'11'!$L23</f>
        <v>0</v>
      </c>
      <c r="R19" s="39">
        <f>'12'!$L23</f>
        <v>0</v>
      </c>
      <c r="S19" s="39">
        <f>'13'!$L23</f>
        <v>0</v>
      </c>
      <c r="T19" s="39">
        <f>'14'!$L23</f>
        <v>0</v>
      </c>
      <c r="U19" s="39">
        <f>'15'!$L23</f>
        <v>1</v>
      </c>
      <c r="V19" s="39">
        <f>'16'!$L23</f>
        <v>1</v>
      </c>
      <c r="W19" s="39">
        <f>'17'!$L23</f>
        <v>0</v>
      </c>
      <c r="X19" s="39">
        <f>'18'!$L23</f>
        <v>1</v>
      </c>
      <c r="Y19" s="39"/>
      <c r="Z19" s="39">
        <f>'20'!$L23</f>
        <v>0</v>
      </c>
      <c r="AA19" s="39">
        <f>'21'!$L23</f>
        <v>1</v>
      </c>
      <c r="AB19" s="39">
        <f>'22'!$L23</f>
        <v>1</v>
      </c>
      <c r="AC19" s="39">
        <f>'23'!$L23</f>
        <v>0</v>
      </c>
      <c r="AD19" s="39">
        <f>'24'!$L23</f>
        <v>1</v>
      </c>
      <c r="AE19" s="39">
        <f>'25'!$L23</f>
        <v>0</v>
      </c>
      <c r="AF19" s="39">
        <f>'26'!$L23</f>
        <v>1</v>
      </c>
      <c r="AG19" s="39">
        <f>'27'!$L23</f>
        <v>1</v>
      </c>
      <c r="AI19" s="40"/>
    </row>
    <row r="20" spans="1:35" ht="11.25" customHeight="1">
      <c r="A20" s="17">
        <v>16</v>
      </c>
      <c r="B20" s="38" t="s">
        <v>34</v>
      </c>
      <c r="C20" s="42" t="s">
        <v>3</v>
      </c>
      <c r="D20" s="38" t="s">
        <v>35</v>
      </c>
      <c r="E20" s="43" t="s">
        <v>121</v>
      </c>
      <c r="F20" s="45"/>
      <c r="G20" s="39">
        <f>1!$L24</f>
        <v>0</v>
      </c>
      <c r="H20" s="39">
        <f>2!$L24</f>
        <v>0</v>
      </c>
      <c r="I20" s="39">
        <f>3!$L24</f>
        <v>0</v>
      </c>
      <c r="J20" s="39">
        <f>4!$L24</f>
        <v>0</v>
      </c>
      <c r="K20" s="39">
        <f>5!$L24</f>
        <v>3</v>
      </c>
      <c r="L20" s="39">
        <f>6!$L24</f>
        <v>3</v>
      </c>
      <c r="M20" s="39">
        <f>7!$L24</f>
        <v>0</v>
      </c>
      <c r="N20" s="39">
        <f>8!$L24</f>
        <v>0</v>
      </c>
      <c r="O20" s="39">
        <f>9!$L24</f>
        <v>0</v>
      </c>
      <c r="P20" s="39">
        <f>'10'!$L24</f>
        <v>0</v>
      </c>
      <c r="Q20" s="39">
        <f>'11'!$L24</f>
        <v>0</v>
      </c>
      <c r="R20" s="39">
        <f>'12'!$L24</f>
        <v>0</v>
      </c>
      <c r="S20" s="39">
        <f>'13'!$L24</f>
        <v>0</v>
      </c>
      <c r="T20" s="39">
        <f>'14'!$L24</f>
        <v>0</v>
      </c>
      <c r="U20" s="39">
        <f>'15'!$L24</f>
        <v>1</v>
      </c>
      <c r="V20" s="39">
        <f>'16'!$L24</f>
        <v>0</v>
      </c>
      <c r="W20" s="39">
        <f>'17'!$L24</f>
        <v>0</v>
      </c>
      <c r="X20" s="39">
        <f>'18'!$L24</f>
        <v>0</v>
      </c>
      <c r="Y20" s="39"/>
      <c r="Z20" s="39">
        <f>'20'!$L24</f>
        <v>0</v>
      </c>
      <c r="AA20" s="39">
        <f>'21'!$L24</f>
        <v>0</v>
      </c>
      <c r="AB20" s="39">
        <f>'22'!$L24</f>
        <v>0</v>
      </c>
      <c r="AC20" s="39">
        <f>'23'!$L24</f>
        <v>1</v>
      </c>
      <c r="AD20" s="39">
        <f>'24'!$L24</f>
        <v>0</v>
      </c>
      <c r="AE20" s="39">
        <f>'25'!$L24</f>
        <v>0</v>
      </c>
      <c r="AF20" s="39">
        <f>'26'!$L24</f>
        <v>0</v>
      </c>
      <c r="AG20" s="39">
        <f>'27'!$L24</f>
        <v>3</v>
      </c>
      <c r="AI20" s="40"/>
    </row>
    <row r="21" spans="1:35" ht="11.25" customHeight="1">
      <c r="A21" s="17">
        <v>17</v>
      </c>
      <c r="B21" s="38" t="s">
        <v>5</v>
      </c>
      <c r="C21" s="42" t="s">
        <v>3</v>
      </c>
      <c r="D21" s="38" t="s">
        <v>7</v>
      </c>
      <c r="E21" s="43" t="s">
        <v>89</v>
      </c>
      <c r="F21" s="45"/>
      <c r="G21" s="39">
        <f>1!$L25</f>
        <v>3</v>
      </c>
      <c r="H21" s="39">
        <f>2!$L25</f>
        <v>1</v>
      </c>
      <c r="I21" s="39">
        <f>3!$L25</f>
        <v>1</v>
      </c>
      <c r="J21" s="39">
        <f>4!$L25</f>
        <v>0</v>
      </c>
      <c r="K21" s="39">
        <f>5!$L25</f>
        <v>1</v>
      </c>
      <c r="L21" s="39">
        <f>6!$L25</f>
        <v>1</v>
      </c>
      <c r="M21" s="39">
        <f>7!$L25</f>
        <v>1</v>
      </c>
      <c r="N21" s="39">
        <f>8!$L25</f>
        <v>1</v>
      </c>
      <c r="O21" s="39">
        <f>9!$L25</f>
        <v>0</v>
      </c>
      <c r="P21" s="39">
        <f>'10'!$L25</f>
        <v>1</v>
      </c>
      <c r="Q21" s="39">
        <f>'11'!$L25</f>
        <v>0</v>
      </c>
      <c r="R21" s="39">
        <f>'12'!$L25</f>
        <v>1</v>
      </c>
      <c r="S21" s="39">
        <f>'13'!$L25</f>
        <v>0</v>
      </c>
      <c r="T21" s="39">
        <f>'14'!$L25</f>
        <v>0</v>
      </c>
      <c r="U21" s="39">
        <f>'15'!$L25</f>
        <v>3</v>
      </c>
      <c r="V21" s="39">
        <f>'16'!$L25</f>
        <v>3</v>
      </c>
      <c r="W21" s="39">
        <f>'17'!$L25</f>
        <v>0</v>
      </c>
      <c r="X21" s="39">
        <f>'18'!$L25</f>
        <v>3</v>
      </c>
      <c r="Y21" s="39"/>
      <c r="Z21" s="39">
        <f>'20'!$L25</f>
        <v>3</v>
      </c>
      <c r="AA21" s="39">
        <f>'21'!$L25</f>
        <v>0</v>
      </c>
      <c r="AB21" s="39">
        <f>'22'!$L25</f>
        <v>3</v>
      </c>
      <c r="AC21" s="39">
        <f>'23'!$L25</f>
        <v>0</v>
      </c>
      <c r="AD21" s="39">
        <f>'24'!$L25</f>
        <v>3</v>
      </c>
      <c r="AE21" s="39">
        <f>'25'!$L25</f>
        <v>3</v>
      </c>
      <c r="AF21" s="39">
        <f>'26'!$L25</f>
        <v>1</v>
      </c>
      <c r="AG21" s="39">
        <f>'27'!$L25</f>
        <v>1</v>
      </c>
      <c r="AI21" s="40"/>
    </row>
    <row r="22" spans="1:35" ht="11.25" customHeight="1">
      <c r="A22" s="17">
        <v>18</v>
      </c>
      <c r="B22" s="38" t="s">
        <v>8</v>
      </c>
      <c r="C22" s="42" t="s">
        <v>3</v>
      </c>
      <c r="D22" s="38" t="s">
        <v>6</v>
      </c>
      <c r="E22" s="43" t="s">
        <v>169</v>
      </c>
      <c r="F22" s="45"/>
      <c r="G22" s="39">
        <f>1!$L26</f>
        <v>0</v>
      </c>
      <c r="H22" s="39">
        <f>2!$L26</f>
        <v>0</v>
      </c>
      <c r="I22" s="39">
        <f>3!$L26</f>
        <v>0</v>
      </c>
      <c r="J22" s="39">
        <f>4!$L26</f>
        <v>0</v>
      </c>
      <c r="K22" s="39">
        <f>5!$L26</f>
        <v>1</v>
      </c>
      <c r="L22" s="39">
        <f>6!$L26</f>
        <v>0</v>
      </c>
      <c r="M22" s="39">
        <f>7!$L26</f>
        <v>0</v>
      </c>
      <c r="N22" s="39">
        <f>8!$L26</f>
        <v>1</v>
      </c>
      <c r="O22" s="39">
        <f>9!$L26</f>
        <v>0</v>
      </c>
      <c r="P22" s="39">
        <f>'10'!$L26</f>
        <v>1</v>
      </c>
      <c r="Q22" s="39">
        <f>'11'!$L26</f>
        <v>0</v>
      </c>
      <c r="R22" s="39">
        <f>'12'!$L26</f>
        <v>1</v>
      </c>
      <c r="S22" s="39">
        <f>'13'!$L26</f>
        <v>0</v>
      </c>
      <c r="T22" s="39">
        <f>'14'!$L26</f>
        <v>0</v>
      </c>
      <c r="U22" s="39">
        <f>'15'!$L26</f>
        <v>0</v>
      </c>
      <c r="V22" s="39">
        <f>'16'!$L26</f>
        <v>1</v>
      </c>
      <c r="W22" s="39">
        <f>'17'!$L26</f>
        <v>1</v>
      </c>
      <c r="X22" s="39">
        <f>'18'!$L26</f>
        <v>0</v>
      </c>
      <c r="Y22" s="39"/>
      <c r="Z22" s="39">
        <f>'20'!$L26</f>
        <v>1</v>
      </c>
      <c r="AA22" s="39">
        <f>'21'!$L26</f>
        <v>0</v>
      </c>
      <c r="AB22" s="39">
        <f>'22'!$L26</f>
        <v>0</v>
      </c>
      <c r="AC22" s="39">
        <f>'23'!$L26</f>
        <v>0</v>
      </c>
      <c r="AD22" s="39">
        <f>'24'!$L26</f>
        <v>1</v>
      </c>
      <c r="AE22" s="39">
        <f>'25'!$L26</f>
        <v>0</v>
      </c>
      <c r="AF22" s="39">
        <f>'26'!$L26</f>
        <v>1</v>
      </c>
      <c r="AG22" s="39">
        <f>'27'!$L26</f>
        <v>0</v>
      </c>
      <c r="AI22" s="40"/>
    </row>
    <row r="23" spans="1:35" ht="11.25" customHeight="1">
      <c r="A23" s="17">
        <v>19</v>
      </c>
      <c r="B23" s="38" t="s">
        <v>9</v>
      </c>
      <c r="C23" s="42" t="s">
        <v>3</v>
      </c>
      <c r="D23" s="38" t="s">
        <v>36</v>
      </c>
      <c r="E23" s="43" t="s">
        <v>118</v>
      </c>
      <c r="F23" s="45"/>
      <c r="G23" s="39">
        <f>1!$L27</f>
        <v>1</v>
      </c>
      <c r="H23" s="39">
        <f>2!$L27</f>
        <v>1</v>
      </c>
      <c r="I23" s="39">
        <f>3!$L27</f>
        <v>3</v>
      </c>
      <c r="J23" s="39">
        <f>4!$L27</f>
        <v>1</v>
      </c>
      <c r="K23" s="39">
        <f>5!$L27</f>
        <v>1</v>
      </c>
      <c r="L23" s="39">
        <f>6!$L27</f>
        <v>1</v>
      </c>
      <c r="M23" s="39">
        <f>7!$L27</f>
        <v>1</v>
      </c>
      <c r="N23" s="39">
        <f>8!$L27</f>
        <v>1</v>
      </c>
      <c r="O23" s="39">
        <f>9!$L27</f>
        <v>1</v>
      </c>
      <c r="P23" s="39">
        <f>'10'!$L27</f>
        <v>1</v>
      </c>
      <c r="Q23" s="39">
        <f>'11'!$L27</f>
        <v>1</v>
      </c>
      <c r="R23" s="39">
        <f>'12'!$L27</f>
        <v>0</v>
      </c>
      <c r="S23" s="39">
        <f>'13'!$L27</f>
        <v>1</v>
      </c>
      <c r="T23" s="39">
        <f>'14'!$L27</f>
        <v>3</v>
      </c>
      <c r="U23" s="39">
        <f>'15'!$L27</f>
        <v>1</v>
      </c>
      <c r="V23" s="39">
        <f>'16'!$L27</f>
        <v>1</v>
      </c>
      <c r="W23" s="39">
        <f>'17'!$L27</f>
        <v>1</v>
      </c>
      <c r="X23" s="39">
        <f>'18'!$L27</f>
        <v>1</v>
      </c>
      <c r="Y23" s="39"/>
      <c r="Z23" s="39">
        <f>'20'!$L27</f>
        <v>1</v>
      </c>
      <c r="AA23" s="39">
        <f>'21'!$L27</f>
        <v>1</v>
      </c>
      <c r="AB23" s="39">
        <f>'22'!$L27</f>
        <v>1</v>
      </c>
      <c r="AC23" s="39">
        <f>'23'!$L27</f>
        <v>1</v>
      </c>
      <c r="AD23" s="39">
        <f>'24'!$L27</f>
        <v>3</v>
      </c>
      <c r="AE23" s="39">
        <f>'25'!$L27</f>
        <v>1</v>
      </c>
      <c r="AF23" s="39">
        <f>'26'!$L27</f>
        <v>1</v>
      </c>
      <c r="AG23" s="39">
        <f>'27'!$L27</f>
        <v>1</v>
      </c>
      <c r="AI23" s="40"/>
    </row>
    <row r="24" spans="1:35" ht="11.25" customHeight="1">
      <c r="A24" s="17">
        <v>20</v>
      </c>
      <c r="B24" s="38" t="s">
        <v>11</v>
      </c>
      <c r="C24" s="42" t="s">
        <v>3</v>
      </c>
      <c r="D24" s="38" t="s">
        <v>10</v>
      </c>
      <c r="E24" s="43" t="s">
        <v>89</v>
      </c>
      <c r="F24" s="45"/>
      <c r="G24" s="39">
        <f>1!$L28</f>
        <v>0</v>
      </c>
      <c r="H24" s="39">
        <f>2!$L28</f>
        <v>0</v>
      </c>
      <c r="I24" s="39">
        <f>3!$L28</f>
        <v>1</v>
      </c>
      <c r="J24" s="39">
        <f>4!$L28</f>
        <v>1</v>
      </c>
      <c r="K24" s="39">
        <f>5!$L28</f>
        <v>0</v>
      </c>
      <c r="L24" s="39">
        <f>6!$L28</f>
        <v>3</v>
      </c>
      <c r="M24" s="39">
        <f>7!$L28</f>
        <v>1</v>
      </c>
      <c r="N24" s="39">
        <f>8!$L28</f>
        <v>0</v>
      </c>
      <c r="O24" s="39">
        <f>9!$L28</f>
        <v>3</v>
      </c>
      <c r="P24" s="39">
        <f>'10'!$L28</f>
        <v>1</v>
      </c>
      <c r="Q24" s="39">
        <f>'11'!$L28</f>
        <v>0</v>
      </c>
      <c r="R24" s="39">
        <f>'12'!$L28</f>
        <v>0</v>
      </c>
      <c r="S24" s="39">
        <f>'13'!$L28</f>
        <v>1</v>
      </c>
      <c r="T24" s="39">
        <f>'14'!$L28</f>
        <v>0</v>
      </c>
      <c r="U24" s="39">
        <f>'15'!$L28</f>
        <v>0</v>
      </c>
      <c r="V24" s="39">
        <f>'16'!$L28</f>
        <v>1</v>
      </c>
      <c r="W24" s="39">
        <f>'17'!$L28</f>
        <v>0</v>
      </c>
      <c r="X24" s="39">
        <f>'18'!$L28</f>
        <v>1</v>
      </c>
      <c r="Y24" s="39"/>
      <c r="Z24" s="39">
        <f>'20'!$L28</f>
        <v>0</v>
      </c>
      <c r="AA24" s="39">
        <f>'21'!$L28</f>
        <v>1</v>
      </c>
      <c r="AB24" s="39">
        <f>'22'!$L28</f>
        <v>1</v>
      </c>
      <c r="AC24" s="39">
        <f>'23'!$L28</f>
        <v>0</v>
      </c>
      <c r="AD24" s="39">
        <f>'24'!$L28</f>
        <v>0</v>
      </c>
      <c r="AE24" s="39">
        <f>'25'!$L28</f>
        <v>0</v>
      </c>
      <c r="AF24" s="39">
        <f>'26'!$L28</f>
        <v>0</v>
      </c>
      <c r="AG24" s="39">
        <f>'27'!$L28</f>
        <v>1</v>
      </c>
      <c r="AI24" s="40"/>
    </row>
    <row r="25" spans="1:35" ht="11.25" customHeight="1">
      <c r="A25" s="17">
        <v>21</v>
      </c>
      <c r="B25" s="38" t="s">
        <v>12</v>
      </c>
      <c r="C25" s="42" t="s">
        <v>3</v>
      </c>
      <c r="D25" s="38" t="s">
        <v>14</v>
      </c>
      <c r="E25" s="43" t="s">
        <v>172</v>
      </c>
      <c r="F25" s="45"/>
      <c r="G25" s="39">
        <f>1!$L29</f>
        <v>1</v>
      </c>
      <c r="H25" s="39">
        <f>2!$L29</f>
        <v>0</v>
      </c>
      <c r="I25" s="39">
        <f>3!$L29</f>
        <v>1</v>
      </c>
      <c r="J25" s="39">
        <f>4!$L29</f>
        <v>0</v>
      </c>
      <c r="K25" s="39">
        <f>5!$L29</f>
        <v>1</v>
      </c>
      <c r="L25" s="39">
        <f>6!$L29</f>
        <v>1</v>
      </c>
      <c r="M25" s="39">
        <f>7!$L29</f>
        <v>1</v>
      </c>
      <c r="N25" s="39">
        <f>8!$L29</f>
        <v>1</v>
      </c>
      <c r="O25" s="39">
        <f>9!$L29</f>
        <v>1</v>
      </c>
      <c r="P25" s="39">
        <f>'10'!$L29</f>
        <v>0</v>
      </c>
      <c r="Q25" s="39">
        <f>'11'!$L29</f>
        <v>0</v>
      </c>
      <c r="R25" s="39">
        <f>'12'!$L29</f>
        <v>1</v>
      </c>
      <c r="S25" s="39">
        <f>'13'!$L29</f>
        <v>1</v>
      </c>
      <c r="T25" s="39">
        <f>'14'!$L29</f>
        <v>1</v>
      </c>
      <c r="U25" s="39">
        <f>'15'!$L29</f>
        <v>0</v>
      </c>
      <c r="V25" s="39">
        <f>'16'!$L29</f>
        <v>1</v>
      </c>
      <c r="W25" s="39">
        <f>'17'!$L29</f>
        <v>0</v>
      </c>
      <c r="X25" s="39">
        <f>'18'!$L29</f>
        <v>1</v>
      </c>
      <c r="Y25" s="39"/>
      <c r="Z25" s="39">
        <f>'20'!$L29</f>
        <v>1</v>
      </c>
      <c r="AA25" s="39">
        <f>'21'!$L29</f>
        <v>0</v>
      </c>
      <c r="AB25" s="39">
        <f>'22'!$L29</f>
        <v>1</v>
      </c>
      <c r="AC25" s="39">
        <f>'23'!$L29</f>
        <v>1</v>
      </c>
      <c r="AD25" s="39">
        <f>'24'!$L29</f>
        <v>1</v>
      </c>
      <c r="AE25" s="39">
        <f>'25'!$L29</f>
        <v>1</v>
      </c>
      <c r="AF25" s="39">
        <f>'26'!$L29</f>
        <v>1</v>
      </c>
      <c r="AG25" s="39">
        <f>'27'!$L29</f>
        <v>1</v>
      </c>
      <c r="AI25" s="40"/>
    </row>
    <row r="26" spans="1:35" ht="11.25" customHeight="1">
      <c r="A26" s="17">
        <v>22</v>
      </c>
      <c r="B26" s="38" t="s">
        <v>15</v>
      </c>
      <c r="C26" s="42" t="s">
        <v>3</v>
      </c>
      <c r="D26" s="38" t="s">
        <v>13</v>
      </c>
      <c r="E26" s="43" t="s">
        <v>88</v>
      </c>
      <c r="F26" s="45"/>
      <c r="G26" s="39">
        <f>1!$L30</f>
        <v>1</v>
      </c>
      <c r="H26" s="39">
        <f>2!$L30</f>
        <v>3</v>
      </c>
      <c r="I26" s="39">
        <f>3!$L30</f>
        <v>0</v>
      </c>
      <c r="J26" s="39">
        <f>4!$L30</f>
        <v>0</v>
      </c>
      <c r="K26" s="39">
        <f>5!$L30</f>
        <v>3</v>
      </c>
      <c r="L26" s="39">
        <f>6!$L30</f>
        <v>3</v>
      </c>
      <c r="M26" s="39">
        <f>7!$L30</f>
        <v>1</v>
      </c>
      <c r="N26" s="39">
        <f>8!$L30</f>
        <v>0</v>
      </c>
      <c r="O26" s="39">
        <f>9!$L30</f>
        <v>0</v>
      </c>
      <c r="P26" s="39">
        <f>'10'!$L30</f>
        <v>0</v>
      </c>
      <c r="Q26" s="39">
        <f>'11'!$L30</f>
        <v>3</v>
      </c>
      <c r="R26" s="39">
        <f>'12'!$L30</f>
        <v>0</v>
      </c>
      <c r="S26" s="39">
        <f>'13'!$L30</f>
        <v>0</v>
      </c>
      <c r="T26" s="39">
        <f>'14'!$L30</f>
        <v>1</v>
      </c>
      <c r="U26" s="39">
        <f>'15'!$L30</f>
        <v>0</v>
      </c>
      <c r="V26" s="39">
        <f>'16'!$L30</f>
        <v>0</v>
      </c>
      <c r="W26" s="39">
        <f>'17'!$L30</f>
        <v>1</v>
      </c>
      <c r="X26" s="39">
        <f>'18'!$L30</f>
        <v>1</v>
      </c>
      <c r="Y26" s="39"/>
      <c r="Z26" s="39">
        <f>'20'!$L30</f>
        <v>0</v>
      </c>
      <c r="AA26" s="39">
        <f>'21'!$L30</f>
        <v>1</v>
      </c>
      <c r="AB26" s="39">
        <f>'22'!$L30</f>
        <v>0</v>
      </c>
      <c r="AC26" s="39">
        <f>'23'!$L30</f>
        <v>0</v>
      </c>
      <c r="AD26" s="39">
        <f>'24'!$L30</f>
        <v>0</v>
      </c>
      <c r="AE26" s="39">
        <f>'25'!$L30</f>
        <v>1</v>
      </c>
      <c r="AF26" s="39">
        <f>'26'!$L30</f>
        <v>1</v>
      </c>
      <c r="AG26" s="39">
        <f>'27'!$L30</f>
        <v>0</v>
      </c>
      <c r="AI26" s="40"/>
    </row>
    <row r="27" spans="1:35" ht="11.25" customHeight="1">
      <c r="A27" s="17">
        <v>23</v>
      </c>
      <c r="B27" s="38" t="s">
        <v>16</v>
      </c>
      <c r="C27" s="42" t="s">
        <v>3</v>
      </c>
      <c r="D27" s="38" t="s">
        <v>18</v>
      </c>
      <c r="E27" s="43" t="s">
        <v>90</v>
      </c>
      <c r="F27" s="45"/>
      <c r="G27" s="39">
        <f>1!$L31</f>
        <v>0</v>
      </c>
      <c r="H27" s="39">
        <f>2!$L31</f>
        <v>0</v>
      </c>
      <c r="I27" s="39">
        <f>3!$L31</f>
        <v>0</v>
      </c>
      <c r="J27" s="39">
        <f>4!$L31</f>
        <v>0</v>
      </c>
      <c r="K27" s="39">
        <f>5!$L31</f>
        <v>0</v>
      </c>
      <c r="L27" s="39">
        <f>6!$L31</f>
        <v>0</v>
      </c>
      <c r="M27" s="39">
        <f>7!$L31</f>
        <v>0</v>
      </c>
      <c r="N27" s="39">
        <f>8!$L31</f>
        <v>0</v>
      </c>
      <c r="O27" s="39">
        <f>9!$L31</f>
        <v>0</v>
      </c>
      <c r="P27" s="39">
        <f>'10'!$L31</f>
        <v>0</v>
      </c>
      <c r="Q27" s="39">
        <f>'11'!$L31</f>
        <v>0</v>
      </c>
      <c r="R27" s="39">
        <f>'12'!$L31</f>
        <v>0</v>
      </c>
      <c r="S27" s="39">
        <f>'13'!$L31</f>
        <v>0</v>
      </c>
      <c r="T27" s="39">
        <f>'14'!$L31</f>
        <v>1</v>
      </c>
      <c r="U27" s="39">
        <f>'15'!$L31</f>
        <v>3</v>
      </c>
      <c r="V27" s="39">
        <f>'16'!$L31</f>
        <v>0</v>
      </c>
      <c r="W27" s="39">
        <f>'17'!$L31</f>
        <v>0</v>
      </c>
      <c r="X27" s="39">
        <f>'18'!$L31</f>
        <v>0</v>
      </c>
      <c r="Y27" s="39"/>
      <c r="Z27" s="39">
        <f>'20'!$L31</f>
        <v>0</v>
      </c>
      <c r="AA27" s="39">
        <f>'21'!$L31</f>
        <v>0</v>
      </c>
      <c r="AB27" s="39">
        <f>'22'!$L31</f>
        <v>0</v>
      </c>
      <c r="AC27" s="39">
        <f>'23'!$L31</f>
        <v>0</v>
      </c>
      <c r="AD27" s="39">
        <f>'24'!$L31</f>
        <v>0</v>
      </c>
      <c r="AE27" s="39">
        <f>'25'!$L31</f>
        <v>0</v>
      </c>
      <c r="AF27" s="39">
        <f>'26'!$L31</f>
        <v>0</v>
      </c>
      <c r="AG27" s="39">
        <f>'27'!$L31</f>
        <v>0</v>
      </c>
      <c r="AI27" s="40"/>
    </row>
    <row r="28" spans="1:35" ht="11.25" customHeight="1">
      <c r="A28" s="17">
        <v>24</v>
      </c>
      <c r="B28" s="38" t="s">
        <v>19</v>
      </c>
      <c r="C28" s="42" t="s">
        <v>3</v>
      </c>
      <c r="D28" s="38" t="s">
        <v>17</v>
      </c>
      <c r="E28" s="43" t="s">
        <v>118</v>
      </c>
      <c r="F28" s="45"/>
      <c r="G28" s="39">
        <f>1!$L32</f>
        <v>3</v>
      </c>
      <c r="H28" s="39">
        <f>2!$L32</f>
        <v>1</v>
      </c>
      <c r="I28" s="39">
        <f>3!$L32</f>
        <v>3</v>
      </c>
      <c r="J28" s="39">
        <f>4!$L32</f>
        <v>1</v>
      </c>
      <c r="K28" s="39">
        <f>5!$L32</f>
        <v>1</v>
      </c>
      <c r="L28" s="39">
        <f>6!$L32</f>
        <v>1</v>
      </c>
      <c r="M28" s="39">
        <f>7!$L32</f>
        <v>1</v>
      </c>
      <c r="N28" s="39">
        <f>8!$L32</f>
        <v>1</v>
      </c>
      <c r="O28" s="39">
        <f>9!$L32</f>
        <v>3</v>
      </c>
      <c r="P28" s="39">
        <f>'10'!$L32</f>
        <v>1</v>
      </c>
      <c r="Q28" s="39">
        <f>'11'!$L32</f>
        <v>1</v>
      </c>
      <c r="R28" s="39">
        <f>'12'!$L32</f>
        <v>1</v>
      </c>
      <c r="S28" s="39">
        <f>'13'!$L32</f>
        <v>1</v>
      </c>
      <c r="T28" s="39">
        <f>'14'!$L32</f>
        <v>3</v>
      </c>
      <c r="U28" s="39">
        <f>'15'!$L32</f>
        <v>1</v>
      </c>
      <c r="V28" s="39">
        <f>'16'!$L32</f>
        <v>3</v>
      </c>
      <c r="W28" s="39">
        <f>'17'!$L32</f>
        <v>3</v>
      </c>
      <c r="X28" s="39">
        <f>'18'!$L32</f>
        <v>1</v>
      </c>
      <c r="Y28" s="39"/>
      <c r="Z28" s="39">
        <f>'20'!$L32</f>
        <v>1</v>
      </c>
      <c r="AA28" s="39">
        <f>'21'!$L32</f>
        <v>1</v>
      </c>
      <c r="AB28" s="39">
        <f>'22'!$L32</f>
        <v>1</v>
      </c>
      <c r="AC28" s="39">
        <f>'23'!$L32</f>
        <v>1</v>
      </c>
      <c r="AD28" s="39">
        <f>'24'!$L32</f>
        <v>1</v>
      </c>
      <c r="AE28" s="39">
        <f>'25'!$L32</f>
        <v>3</v>
      </c>
      <c r="AF28" s="39">
        <f>'26'!$L32</f>
        <v>1</v>
      </c>
      <c r="AG28" s="39">
        <f>'27'!$L32</f>
        <v>3</v>
      </c>
      <c r="AI28" s="40"/>
    </row>
    <row r="29" spans="1:35" ht="11.25" customHeight="1">
      <c r="A29" s="17">
        <v>25</v>
      </c>
      <c r="B29" s="38" t="s">
        <v>23</v>
      </c>
      <c r="C29" s="42" t="s">
        <v>3</v>
      </c>
      <c r="D29" s="38" t="s">
        <v>25</v>
      </c>
      <c r="E29" s="43" t="s">
        <v>87</v>
      </c>
      <c r="F29" s="45"/>
      <c r="G29" s="39">
        <f>1!$L33</f>
        <v>0</v>
      </c>
      <c r="H29" s="39">
        <f>2!$L33</f>
        <v>0</v>
      </c>
      <c r="I29" s="39">
        <f>3!$L33</f>
        <v>0</v>
      </c>
      <c r="J29" s="39">
        <f>4!$L33</f>
        <v>0</v>
      </c>
      <c r="K29" s="39">
        <f>5!$L33</f>
        <v>0</v>
      </c>
      <c r="L29" s="39">
        <f>6!$L33</f>
        <v>0</v>
      </c>
      <c r="M29" s="39">
        <f>7!$L33</f>
        <v>0</v>
      </c>
      <c r="N29" s="39">
        <f>8!$L33</f>
        <v>0</v>
      </c>
      <c r="O29" s="39">
        <f>9!$L33</f>
        <v>0</v>
      </c>
      <c r="P29" s="39">
        <f>'10'!$L33</f>
        <v>0</v>
      </c>
      <c r="Q29" s="39">
        <f>'11'!$L33</f>
        <v>0</v>
      </c>
      <c r="R29" s="39">
        <f>'12'!$L33</f>
        <v>0</v>
      </c>
      <c r="S29" s="39">
        <f>'13'!$L33</f>
        <v>0</v>
      </c>
      <c r="T29" s="39">
        <f>'14'!$L33</f>
        <v>0</v>
      </c>
      <c r="U29" s="39">
        <f>'15'!$L33</f>
        <v>0</v>
      </c>
      <c r="V29" s="39">
        <f>'16'!$L33</f>
        <v>0</v>
      </c>
      <c r="W29" s="39">
        <f>'17'!$L33</f>
        <v>0</v>
      </c>
      <c r="X29" s="39">
        <f>'18'!$L33</f>
        <v>0</v>
      </c>
      <c r="Y29" s="39"/>
      <c r="Z29" s="39">
        <f>'20'!$L33</f>
        <v>0</v>
      </c>
      <c r="AA29" s="39">
        <f>'21'!$L33</f>
        <v>0</v>
      </c>
      <c r="AB29" s="39">
        <f>'22'!$L33</f>
        <v>0</v>
      </c>
      <c r="AC29" s="39">
        <f>'23'!$L33</f>
        <v>0</v>
      </c>
      <c r="AD29" s="39">
        <f>'24'!$L33</f>
        <v>0</v>
      </c>
      <c r="AE29" s="39">
        <f>'25'!$L33</f>
        <v>0</v>
      </c>
      <c r="AF29" s="39">
        <f>'26'!$L33</f>
        <v>0</v>
      </c>
      <c r="AG29" s="39">
        <f>'27'!$L33</f>
        <v>0</v>
      </c>
      <c r="AI29" s="40"/>
    </row>
    <row r="30" spans="1:35" ht="11.25" customHeight="1">
      <c r="A30" s="17">
        <v>26</v>
      </c>
      <c r="B30" s="38" t="s">
        <v>24</v>
      </c>
      <c r="C30" s="42" t="s">
        <v>3</v>
      </c>
      <c r="D30" s="38" t="s">
        <v>22</v>
      </c>
      <c r="E30" s="43" t="s">
        <v>173</v>
      </c>
      <c r="F30" s="45"/>
      <c r="G30" s="39">
        <f>1!$L34</f>
        <v>0</v>
      </c>
      <c r="H30" s="39">
        <f>2!$L34</f>
        <v>0</v>
      </c>
      <c r="I30" s="39">
        <f>3!$L34</f>
        <v>0</v>
      </c>
      <c r="J30" s="39">
        <f>4!$L34</f>
        <v>0</v>
      </c>
      <c r="K30" s="39">
        <f>5!$L34</f>
        <v>0</v>
      </c>
      <c r="L30" s="39">
        <f>6!$L34</f>
        <v>0</v>
      </c>
      <c r="M30" s="39">
        <f>7!$L34</f>
        <v>0</v>
      </c>
      <c r="N30" s="39">
        <f>8!$L34</f>
        <v>0</v>
      </c>
      <c r="O30" s="39">
        <f>9!$L34</f>
        <v>0</v>
      </c>
      <c r="P30" s="39">
        <f>'10'!$L34</f>
        <v>0</v>
      </c>
      <c r="Q30" s="39">
        <f>'11'!$L34</f>
        <v>0</v>
      </c>
      <c r="R30" s="39">
        <f>'12'!$L34</f>
        <v>0</v>
      </c>
      <c r="S30" s="39">
        <f>'13'!$L34</f>
        <v>0</v>
      </c>
      <c r="T30" s="39">
        <f>'14'!$L34</f>
        <v>0</v>
      </c>
      <c r="U30" s="39">
        <f>'15'!$L34</f>
        <v>0</v>
      </c>
      <c r="V30" s="39">
        <f>'16'!$L34</f>
        <v>0</v>
      </c>
      <c r="W30" s="39">
        <f>'17'!$L34</f>
        <v>0</v>
      </c>
      <c r="X30" s="39">
        <f>'18'!$L34</f>
        <v>0</v>
      </c>
      <c r="Y30" s="39"/>
      <c r="Z30" s="39">
        <f>'20'!$L34</f>
        <v>0</v>
      </c>
      <c r="AA30" s="39">
        <f>'21'!$L34</f>
        <v>0</v>
      </c>
      <c r="AB30" s="39">
        <f>'22'!$L34</f>
        <v>0</v>
      </c>
      <c r="AC30" s="39">
        <f>'23'!$L34</f>
        <v>3</v>
      </c>
      <c r="AD30" s="39">
        <f>'24'!$L34</f>
        <v>3</v>
      </c>
      <c r="AE30" s="39">
        <f>'25'!$L34</f>
        <v>3</v>
      </c>
      <c r="AF30" s="39">
        <f>'26'!$L34</f>
        <v>0</v>
      </c>
      <c r="AG30" s="39">
        <f>'27'!$L34</f>
        <v>0</v>
      </c>
      <c r="AI30" s="40"/>
    </row>
    <row r="31" spans="1:35" ht="11.25" customHeight="1">
      <c r="A31" s="17">
        <v>27</v>
      </c>
      <c r="B31" s="38" t="s">
        <v>21</v>
      </c>
      <c r="C31" s="42" t="s">
        <v>3</v>
      </c>
      <c r="D31" s="38" t="s">
        <v>31</v>
      </c>
      <c r="E31" s="43" t="s">
        <v>90</v>
      </c>
      <c r="F31" s="45"/>
      <c r="G31" s="39">
        <f>1!$L35</f>
        <v>3</v>
      </c>
      <c r="H31" s="39">
        <f>2!$L35</f>
        <v>0</v>
      </c>
      <c r="I31" s="39">
        <f>3!$L35</f>
        <v>0</v>
      </c>
      <c r="J31" s="39">
        <f>4!$L35</f>
        <v>1</v>
      </c>
      <c r="K31" s="39">
        <f>5!$L35</f>
        <v>0</v>
      </c>
      <c r="L31" s="39">
        <f>6!$L35</f>
        <v>3</v>
      </c>
      <c r="M31" s="39">
        <f>7!$L35</f>
        <v>0</v>
      </c>
      <c r="N31" s="39">
        <f>8!$L35</f>
        <v>0</v>
      </c>
      <c r="O31" s="39">
        <f>9!$L35</f>
        <v>0</v>
      </c>
      <c r="P31" s="39">
        <f>'10'!$L35</f>
        <v>0</v>
      </c>
      <c r="Q31" s="39">
        <f>'11'!$L35</f>
        <v>0</v>
      </c>
      <c r="R31" s="39">
        <f>'12'!$L35</f>
        <v>0</v>
      </c>
      <c r="S31" s="39">
        <f>'13'!$L35</f>
        <v>0</v>
      </c>
      <c r="T31" s="39">
        <f>'14'!$L35</f>
        <v>1</v>
      </c>
      <c r="U31" s="39">
        <f>'15'!$L35</f>
        <v>0</v>
      </c>
      <c r="V31" s="39">
        <f>'16'!$L35</f>
        <v>1</v>
      </c>
      <c r="W31" s="39">
        <f>'17'!$L35</f>
        <v>0</v>
      </c>
      <c r="X31" s="39">
        <f>'18'!$L35</f>
        <v>0</v>
      </c>
      <c r="Y31" s="39"/>
      <c r="Z31" s="39">
        <f>'20'!$L35</f>
        <v>0</v>
      </c>
      <c r="AA31" s="39">
        <f>'21'!$L35</f>
        <v>0</v>
      </c>
      <c r="AB31" s="39">
        <f>'22'!$L35</f>
        <v>0</v>
      </c>
      <c r="AC31" s="39">
        <f>'23'!$L35</f>
        <v>0</v>
      </c>
      <c r="AD31" s="39">
        <f>'24'!$L35</f>
        <v>0</v>
      </c>
      <c r="AE31" s="39">
        <f>'25'!$L35</f>
        <v>3</v>
      </c>
      <c r="AF31" s="39">
        <f>'26'!$L35</f>
        <v>1</v>
      </c>
      <c r="AG31" s="39">
        <f>'27'!$L35</f>
        <v>0</v>
      </c>
      <c r="AI31" s="40"/>
    </row>
    <row r="32" spans="1:35" ht="11.25" customHeight="1">
      <c r="A32" s="17">
        <v>28</v>
      </c>
      <c r="B32" s="38" t="s">
        <v>30</v>
      </c>
      <c r="C32" s="42" t="s">
        <v>3</v>
      </c>
      <c r="D32" s="38" t="s">
        <v>20</v>
      </c>
      <c r="E32" s="43" t="s">
        <v>118</v>
      </c>
      <c r="F32" s="45"/>
      <c r="G32" s="39">
        <f>1!$L36</f>
        <v>1</v>
      </c>
      <c r="H32" s="39">
        <f>2!$L36</f>
        <v>1</v>
      </c>
      <c r="I32" s="39">
        <f>3!$L36</f>
        <v>3</v>
      </c>
      <c r="J32" s="39">
        <f>4!$L36</f>
        <v>1</v>
      </c>
      <c r="K32" s="39">
        <f>5!$L36</f>
        <v>1</v>
      </c>
      <c r="L32" s="39">
        <f>6!$L36</f>
        <v>1</v>
      </c>
      <c r="M32" s="39">
        <f>7!$L36</f>
        <v>0</v>
      </c>
      <c r="N32" s="39">
        <f>8!$L36</f>
        <v>1</v>
      </c>
      <c r="O32" s="39">
        <f>9!$L36</f>
        <v>1</v>
      </c>
      <c r="P32" s="39">
        <f>'10'!$L36</f>
        <v>1</v>
      </c>
      <c r="Q32" s="39">
        <f>'11'!$L36</f>
        <v>1</v>
      </c>
      <c r="R32" s="39">
        <f>'12'!$L36</f>
        <v>1</v>
      </c>
      <c r="S32" s="39">
        <f>'13'!$L36</f>
        <v>3</v>
      </c>
      <c r="T32" s="39">
        <f>'14'!$L36</f>
        <v>1</v>
      </c>
      <c r="U32" s="39">
        <f>'15'!$L36</f>
        <v>3</v>
      </c>
      <c r="V32" s="39">
        <f>'16'!$L36</f>
        <v>3</v>
      </c>
      <c r="W32" s="39">
        <f>'17'!$L36</f>
        <v>1</v>
      </c>
      <c r="X32" s="39">
        <f>'18'!$L36</f>
        <v>1</v>
      </c>
      <c r="Y32" s="39"/>
      <c r="Z32" s="39">
        <f>'20'!$L36</f>
        <v>1</v>
      </c>
      <c r="AA32" s="39">
        <f>'21'!$L36</f>
        <v>1</v>
      </c>
      <c r="AB32" s="39">
        <f>'22'!$L36</f>
        <v>1</v>
      </c>
      <c r="AC32" s="39">
        <f>'23'!$L36</f>
        <v>1</v>
      </c>
      <c r="AD32" s="39">
        <f>'24'!$L36</f>
        <v>1</v>
      </c>
      <c r="AE32" s="39">
        <f>'25'!$L36</f>
        <v>1</v>
      </c>
      <c r="AF32" s="39">
        <f>'26'!$L36</f>
        <v>1</v>
      </c>
      <c r="AG32" s="39">
        <f>'27'!$L36</f>
        <v>1</v>
      </c>
      <c r="AI32" s="40"/>
    </row>
    <row r="33" spans="1:35" ht="11.25" customHeight="1">
      <c r="A33" s="17">
        <v>29</v>
      </c>
      <c r="B33" s="38" t="s">
        <v>28</v>
      </c>
      <c r="C33" s="42" t="s">
        <v>3</v>
      </c>
      <c r="D33" s="38" t="s">
        <v>26</v>
      </c>
      <c r="E33" s="43" t="s">
        <v>173</v>
      </c>
      <c r="F33" s="45"/>
      <c r="G33" s="39">
        <f>1!$L37</f>
        <v>0</v>
      </c>
      <c r="H33" s="39">
        <f>2!$L37</f>
        <v>0</v>
      </c>
      <c r="I33" s="39">
        <f>3!$L37</f>
        <v>0</v>
      </c>
      <c r="J33" s="39">
        <f>4!$L37</f>
        <v>3</v>
      </c>
      <c r="K33" s="39">
        <f>5!$L37</f>
        <v>0</v>
      </c>
      <c r="L33" s="39">
        <f>6!$L37</f>
        <v>0</v>
      </c>
      <c r="M33" s="39">
        <f>7!$L37</f>
        <v>0</v>
      </c>
      <c r="N33" s="39">
        <f>8!$L37</f>
        <v>0</v>
      </c>
      <c r="O33" s="39">
        <f>9!$L37</f>
        <v>3</v>
      </c>
      <c r="P33" s="39">
        <f>'10'!$L37</f>
        <v>0</v>
      </c>
      <c r="Q33" s="39">
        <f>'11'!$L37</f>
        <v>0</v>
      </c>
      <c r="R33" s="39">
        <f>'12'!$L37</f>
        <v>0</v>
      </c>
      <c r="S33" s="39">
        <f>'13'!$L37</f>
        <v>0</v>
      </c>
      <c r="T33" s="39">
        <f>'14'!$L37</f>
        <v>3</v>
      </c>
      <c r="U33" s="39">
        <f>'15'!$L37</f>
        <v>0</v>
      </c>
      <c r="V33" s="39">
        <f>'16'!$L37</f>
        <v>0</v>
      </c>
      <c r="W33" s="39">
        <f>'17'!$L37</f>
        <v>0</v>
      </c>
      <c r="X33" s="39">
        <f>'18'!$L37</f>
        <v>0</v>
      </c>
      <c r="Y33" s="39"/>
      <c r="Z33" s="39">
        <f>'20'!$L37</f>
        <v>0</v>
      </c>
      <c r="AA33" s="39">
        <f>'21'!$L37</f>
        <v>0</v>
      </c>
      <c r="AB33" s="39">
        <f>'22'!$L37</f>
        <v>0</v>
      </c>
      <c r="AC33" s="39">
        <f>'23'!$L37</f>
        <v>0</v>
      </c>
      <c r="AD33" s="39">
        <f>'24'!$L37</f>
        <v>0</v>
      </c>
      <c r="AE33" s="39">
        <f>'25'!$L37</f>
        <v>1</v>
      </c>
      <c r="AF33" s="39">
        <f>'26'!$L37</f>
        <v>0</v>
      </c>
      <c r="AG33" s="39">
        <f>'27'!$L37</f>
        <v>0</v>
      </c>
      <c r="AI33" s="40"/>
    </row>
    <row r="34" spans="1:35" ht="11.25" customHeight="1">
      <c r="A34" s="17">
        <v>30</v>
      </c>
      <c r="B34" s="38" t="s">
        <v>27</v>
      </c>
      <c r="C34" s="42" t="s">
        <v>3</v>
      </c>
      <c r="D34" s="38" t="s">
        <v>29</v>
      </c>
      <c r="E34" s="43" t="s">
        <v>87</v>
      </c>
      <c r="F34" s="45"/>
      <c r="G34" s="39">
        <f>1!$L38</f>
        <v>0</v>
      </c>
      <c r="H34" s="39">
        <f>2!$L38</f>
        <v>0</v>
      </c>
      <c r="I34" s="39">
        <f>3!$L38</f>
        <v>1</v>
      </c>
      <c r="J34" s="39">
        <f>4!$L38</f>
        <v>1</v>
      </c>
      <c r="K34" s="39">
        <f>5!$L38</f>
        <v>3</v>
      </c>
      <c r="L34" s="39">
        <f>6!$L38</f>
        <v>1</v>
      </c>
      <c r="M34" s="39">
        <f>7!$L38</f>
        <v>3</v>
      </c>
      <c r="N34" s="39">
        <f>8!$L38</f>
        <v>1</v>
      </c>
      <c r="O34" s="39">
        <f>9!$L38</f>
        <v>0</v>
      </c>
      <c r="P34" s="39">
        <f>'10'!$L38</f>
        <v>1</v>
      </c>
      <c r="Q34" s="39">
        <f>'11'!$L38</f>
        <v>3</v>
      </c>
      <c r="R34" s="39">
        <f>'12'!$L38</f>
        <v>1</v>
      </c>
      <c r="S34" s="39">
        <f>'13'!$L38</f>
        <v>1</v>
      </c>
      <c r="T34" s="39">
        <f>'14'!$L38</f>
        <v>1</v>
      </c>
      <c r="U34" s="39">
        <f>'15'!$L38</f>
        <v>1</v>
      </c>
      <c r="V34" s="39">
        <f>'16'!$L38</f>
        <v>3</v>
      </c>
      <c r="W34" s="39">
        <f>'17'!$L38</f>
        <v>1</v>
      </c>
      <c r="X34" s="39">
        <f>'18'!$L38</f>
        <v>3</v>
      </c>
      <c r="Y34" s="39"/>
      <c r="Z34" s="39">
        <f>'20'!$L38</f>
        <v>1</v>
      </c>
      <c r="AA34" s="39">
        <f>'21'!$L38</f>
        <v>3</v>
      </c>
      <c r="AB34" s="39">
        <f>'22'!$L38</f>
        <v>3</v>
      </c>
      <c r="AC34" s="39">
        <f>'23'!$L38</f>
        <v>1</v>
      </c>
      <c r="AD34" s="39">
        <f>'24'!$L38</f>
        <v>1</v>
      </c>
      <c r="AE34" s="39">
        <f>'25'!$L38</f>
        <v>1</v>
      </c>
      <c r="AF34" s="39">
        <f>'26'!$L38</f>
        <v>1</v>
      </c>
      <c r="AG34" s="39">
        <f>'27'!$L38</f>
        <v>3</v>
      </c>
      <c r="AI34" s="40"/>
    </row>
    <row r="35" spans="1:35" ht="11.25" customHeight="1">
      <c r="A35" s="17">
        <v>31</v>
      </c>
      <c r="B35" s="38" t="s">
        <v>35</v>
      </c>
      <c r="C35" s="42" t="s">
        <v>3</v>
      </c>
      <c r="D35" s="38" t="s">
        <v>33</v>
      </c>
      <c r="E35" s="43" t="s">
        <v>176</v>
      </c>
      <c r="F35" s="45"/>
      <c r="G35" s="39">
        <f>1!$L39</f>
        <v>1</v>
      </c>
      <c r="H35" s="39">
        <f>2!$L39</f>
        <v>1</v>
      </c>
      <c r="I35" s="39">
        <f>3!$L39</f>
        <v>3</v>
      </c>
      <c r="J35" s="39">
        <f>4!$L39</f>
        <v>0</v>
      </c>
      <c r="K35" s="39">
        <f>5!$L39</f>
        <v>1</v>
      </c>
      <c r="L35" s="39">
        <f>6!$L39</f>
        <v>1</v>
      </c>
      <c r="M35" s="39">
        <f>7!$L39</f>
        <v>0</v>
      </c>
      <c r="N35" s="39">
        <f>8!$L39</f>
        <v>1</v>
      </c>
      <c r="O35" s="39">
        <f>9!$L39</f>
        <v>1</v>
      </c>
      <c r="P35" s="39">
        <f>'10'!$L39</f>
        <v>1</v>
      </c>
      <c r="Q35" s="39">
        <f>'11'!$L39</f>
        <v>1</v>
      </c>
      <c r="R35" s="39">
        <f>'12'!$L39</f>
        <v>1</v>
      </c>
      <c r="S35" s="39">
        <f>'13'!$L39</f>
        <v>1</v>
      </c>
      <c r="T35" s="39">
        <f>'14'!$L39</f>
        <v>1</v>
      </c>
      <c r="U35" s="39">
        <f>'15'!$L39</f>
        <v>1</v>
      </c>
      <c r="V35" s="39">
        <f>'16'!$L39</f>
        <v>1</v>
      </c>
      <c r="W35" s="39">
        <f>'17'!$L39</f>
        <v>1</v>
      </c>
      <c r="X35" s="39">
        <f>'18'!$L39</f>
        <v>0</v>
      </c>
      <c r="Y35" s="39"/>
      <c r="Z35" s="39">
        <f>'20'!$L39</f>
        <v>3</v>
      </c>
      <c r="AA35" s="39">
        <f>'21'!$L39</f>
        <v>1</v>
      </c>
      <c r="AB35" s="39">
        <f>'22'!$L39</f>
        <v>1</v>
      </c>
      <c r="AC35" s="39">
        <f>'23'!$L39</f>
        <v>1</v>
      </c>
      <c r="AD35" s="39">
        <f>'24'!$L39</f>
        <v>1</v>
      </c>
      <c r="AE35" s="39">
        <f>'25'!$L39</f>
        <v>1</v>
      </c>
      <c r="AF35" s="39">
        <f>'26'!$L39</f>
        <v>1</v>
      </c>
      <c r="AG35" s="39">
        <f>'27'!$L39</f>
        <v>0</v>
      </c>
      <c r="AI35" s="40"/>
    </row>
    <row r="36" spans="1:35" ht="11.25" customHeight="1">
      <c r="A36" s="17">
        <v>32</v>
      </c>
      <c r="B36" s="38" t="s">
        <v>32</v>
      </c>
      <c r="C36" s="42" t="s">
        <v>3</v>
      </c>
      <c r="D36" s="38" t="s">
        <v>34</v>
      </c>
      <c r="E36" s="43" t="s">
        <v>86</v>
      </c>
      <c r="F36" s="45"/>
      <c r="G36" s="39">
        <f>1!$L40</f>
        <v>0</v>
      </c>
      <c r="H36" s="39">
        <f>2!$L40</f>
        <v>1</v>
      </c>
      <c r="I36" s="39">
        <f>3!$L40</f>
        <v>1</v>
      </c>
      <c r="J36" s="39">
        <f>4!$L40</f>
        <v>3</v>
      </c>
      <c r="K36" s="39">
        <f>5!$L40</f>
        <v>1</v>
      </c>
      <c r="L36" s="39">
        <f>6!$L40</f>
        <v>1</v>
      </c>
      <c r="M36" s="39">
        <f>7!$L40</f>
        <v>0</v>
      </c>
      <c r="N36" s="39">
        <f>8!$L40</f>
        <v>1</v>
      </c>
      <c r="O36" s="39">
        <f>9!$L40</f>
        <v>1</v>
      </c>
      <c r="P36" s="39">
        <f>'10'!$L40</f>
        <v>3</v>
      </c>
      <c r="Q36" s="39">
        <f>'11'!$L40</f>
        <v>3</v>
      </c>
      <c r="R36" s="39">
        <f>'12'!$L40</f>
        <v>0</v>
      </c>
      <c r="S36" s="39">
        <f>'13'!$L40</f>
        <v>1</v>
      </c>
      <c r="T36" s="39">
        <f>'14'!$L40</f>
        <v>1</v>
      </c>
      <c r="U36" s="39">
        <f>'15'!$L40</f>
        <v>1</v>
      </c>
      <c r="V36" s="39">
        <f>'16'!$L40</f>
        <v>3</v>
      </c>
      <c r="W36" s="39">
        <f>'17'!$L40</f>
        <v>1</v>
      </c>
      <c r="X36" s="39">
        <f>'18'!$L40</f>
        <v>1</v>
      </c>
      <c r="Y36" s="39"/>
      <c r="Z36" s="39">
        <f>'20'!$L40</f>
        <v>1</v>
      </c>
      <c r="AA36" s="39">
        <f>'21'!$L40</f>
        <v>1</v>
      </c>
      <c r="AB36" s="39">
        <f>'22'!$L40</f>
        <v>1</v>
      </c>
      <c r="AC36" s="39">
        <f>'23'!$L40</f>
        <v>0</v>
      </c>
      <c r="AD36" s="39">
        <f>'24'!$L40</f>
        <v>0</v>
      </c>
      <c r="AE36" s="39">
        <f>'25'!$L40</f>
        <v>0</v>
      </c>
      <c r="AF36" s="39">
        <f>'26'!$L40</f>
        <v>0</v>
      </c>
      <c r="AG36" s="39">
        <f>'27'!$L40</f>
        <v>1</v>
      </c>
      <c r="AI36" s="40"/>
    </row>
    <row r="37" spans="1:35" ht="11.25" customHeight="1">
      <c r="A37" s="17">
        <v>33</v>
      </c>
      <c r="B37" s="38" t="s">
        <v>8</v>
      </c>
      <c r="C37" s="42" t="s">
        <v>3</v>
      </c>
      <c r="D37" s="38" t="s">
        <v>5</v>
      </c>
      <c r="E37" s="43" t="s">
        <v>117</v>
      </c>
      <c r="F37" s="45"/>
      <c r="G37" s="39">
        <f>1!$L41</f>
        <v>1</v>
      </c>
      <c r="H37" s="39">
        <f>2!$L41</f>
        <v>1</v>
      </c>
      <c r="I37" s="39">
        <f>3!$L41</f>
        <v>0</v>
      </c>
      <c r="J37" s="39">
        <f>4!$L41</f>
        <v>1</v>
      </c>
      <c r="K37" s="39">
        <f>5!$L41</f>
        <v>1</v>
      </c>
      <c r="L37" s="39">
        <f>6!$L41</f>
        <v>0</v>
      </c>
      <c r="M37" s="39">
        <f>7!$L41</f>
        <v>1</v>
      </c>
      <c r="N37" s="39">
        <f>8!$L41</f>
        <v>1</v>
      </c>
      <c r="O37" s="39">
        <f>9!$L41</f>
        <v>1</v>
      </c>
      <c r="P37" s="39">
        <f>'10'!$L41</f>
        <v>0</v>
      </c>
      <c r="Q37" s="39">
        <f>'11'!$L41</f>
        <v>1</v>
      </c>
      <c r="R37" s="39">
        <f>'12'!$L41</f>
        <v>0</v>
      </c>
      <c r="S37" s="39">
        <f>'13'!$L41</f>
        <v>1</v>
      </c>
      <c r="T37" s="39">
        <f>'14'!$L41</f>
        <v>3</v>
      </c>
      <c r="U37" s="39">
        <f>'15'!$L41</f>
        <v>0</v>
      </c>
      <c r="V37" s="39">
        <f>'16'!$L41</f>
        <v>1</v>
      </c>
      <c r="W37" s="39">
        <f>'17'!$L41</f>
        <v>0</v>
      </c>
      <c r="X37" s="39">
        <f>'18'!$L41</f>
        <v>1</v>
      </c>
      <c r="Y37" s="39"/>
      <c r="Z37" s="39">
        <f>'20'!$L41</f>
        <v>0</v>
      </c>
      <c r="AA37" s="39">
        <f>'21'!$L41</f>
        <v>1</v>
      </c>
      <c r="AB37" s="39">
        <f>'22'!$L41</f>
        <v>1</v>
      </c>
      <c r="AC37" s="39">
        <f>'23'!$L41</f>
        <v>0</v>
      </c>
      <c r="AD37" s="39">
        <f>'24'!$L41</f>
        <v>1</v>
      </c>
      <c r="AE37" s="39">
        <f>'25'!$L41</f>
        <v>3</v>
      </c>
      <c r="AF37" s="39">
        <f>'26'!$L41</f>
        <v>1</v>
      </c>
      <c r="AG37" s="39">
        <f>'27'!$L41</f>
        <v>1</v>
      </c>
      <c r="AI37" s="40"/>
    </row>
    <row r="38" spans="1:35" ht="11.25" customHeight="1">
      <c r="A38" s="17">
        <v>34</v>
      </c>
      <c r="B38" s="38" t="s">
        <v>6</v>
      </c>
      <c r="C38" s="42" t="s">
        <v>3</v>
      </c>
      <c r="D38" s="38" t="s">
        <v>7</v>
      </c>
      <c r="E38" s="43" t="s">
        <v>177</v>
      </c>
      <c r="F38" s="45"/>
      <c r="G38" s="39">
        <f>1!$L42</f>
        <v>0</v>
      </c>
      <c r="H38" s="39">
        <f>2!$L42</f>
        <v>1</v>
      </c>
      <c r="I38" s="39">
        <f>3!$L42</f>
        <v>1</v>
      </c>
      <c r="J38" s="39">
        <f>4!$L42</f>
        <v>0</v>
      </c>
      <c r="K38" s="39">
        <f>5!$L42</f>
        <v>0</v>
      </c>
      <c r="L38" s="39">
        <f>6!$L42</f>
        <v>0</v>
      </c>
      <c r="M38" s="39">
        <f>7!$L42</f>
        <v>0</v>
      </c>
      <c r="N38" s="39">
        <f>8!$L42</f>
        <v>3</v>
      </c>
      <c r="O38" s="39">
        <f>9!$L42</f>
        <v>0</v>
      </c>
      <c r="P38" s="39">
        <f>'10'!$L42</f>
        <v>0</v>
      </c>
      <c r="Q38" s="39">
        <f>'11'!$L42</f>
        <v>3</v>
      </c>
      <c r="R38" s="39">
        <f>'12'!$L42</f>
        <v>0</v>
      </c>
      <c r="S38" s="39">
        <f>'13'!$L42</f>
        <v>1</v>
      </c>
      <c r="T38" s="39">
        <f>'14'!$L42</f>
        <v>0</v>
      </c>
      <c r="U38" s="39">
        <f>'15'!$L42</f>
        <v>0</v>
      </c>
      <c r="V38" s="39">
        <f>'16'!$L42</f>
        <v>0</v>
      </c>
      <c r="W38" s="39">
        <f>'17'!$L42</f>
        <v>1</v>
      </c>
      <c r="X38" s="39">
        <f>'18'!$L42</f>
        <v>1</v>
      </c>
      <c r="Y38" s="39"/>
      <c r="Z38" s="39">
        <f>'20'!$L42</f>
        <v>3</v>
      </c>
      <c r="AA38" s="39">
        <f>'21'!$L42</f>
        <v>0</v>
      </c>
      <c r="AB38" s="39">
        <f>'22'!$L42</f>
        <v>3</v>
      </c>
      <c r="AC38" s="39">
        <f>'23'!$L42</f>
        <v>0</v>
      </c>
      <c r="AD38" s="39">
        <f>'24'!$L42</f>
        <v>1</v>
      </c>
      <c r="AE38" s="39">
        <f>'25'!$L42</f>
        <v>0</v>
      </c>
      <c r="AF38" s="39">
        <f>'26'!$L42</f>
        <v>1</v>
      </c>
      <c r="AG38" s="39">
        <f>'27'!$L42</f>
        <v>0</v>
      </c>
      <c r="AI38" s="40"/>
    </row>
    <row r="39" spans="1:35" ht="11.25" customHeight="1">
      <c r="A39" s="17">
        <v>35</v>
      </c>
      <c r="B39" s="38" t="s">
        <v>10</v>
      </c>
      <c r="C39" s="42" t="s">
        <v>3</v>
      </c>
      <c r="D39" s="38" t="s">
        <v>36</v>
      </c>
      <c r="E39" s="43" t="s">
        <v>118</v>
      </c>
      <c r="F39" s="45"/>
      <c r="G39" s="39">
        <f>1!$L43</f>
        <v>3</v>
      </c>
      <c r="H39" s="39">
        <f>2!$L43</f>
        <v>1</v>
      </c>
      <c r="I39" s="39">
        <f>3!$L43</f>
        <v>0</v>
      </c>
      <c r="J39" s="39">
        <f>4!$L43</f>
        <v>0</v>
      </c>
      <c r="K39" s="39">
        <f>5!$L43</f>
        <v>1</v>
      </c>
      <c r="L39" s="39">
        <f>6!$L43</f>
        <v>3</v>
      </c>
      <c r="M39" s="39">
        <f>7!$L43</f>
        <v>0</v>
      </c>
      <c r="N39" s="39">
        <f>8!$L43</f>
        <v>1</v>
      </c>
      <c r="O39" s="39">
        <f>9!$L43</f>
        <v>1</v>
      </c>
      <c r="P39" s="39">
        <f>'10'!$L43</f>
        <v>1</v>
      </c>
      <c r="Q39" s="39">
        <f>'11'!$L43</f>
        <v>3</v>
      </c>
      <c r="R39" s="39">
        <f>'12'!$L43</f>
        <v>3</v>
      </c>
      <c r="S39" s="39">
        <f>'13'!$L43</f>
        <v>1</v>
      </c>
      <c r="T39" s="39">
        <f>'14'!$L43</f>
        <v>1</v>
      </c>
      <c r="U39" s="39">
        <f>'15'!$L43</f>
        <v>0</v>
      </c>
      <c r="V39" s="39">
        <f>'16'!$L43</f>
        <v>3</v>
      </c>
      <c r="W39" s="39">
        <f>'17'!$L43</f>
        <v>1</v>
      </c>
      <c r="X39" s="39">
        <f>'18'!$L43</f>
        <v>1</v>
      </c>
      <c r="Y39" s="39"/>
      <c r="Z39" s="39">
        <f>'20'!$L43</f>
        <v>1</v>
      </c>
      <c r="AA39" s="39">
        <f>'21'!$L43</f>
        <v>3</v>
      </c>
      <c r="AB39" s="39">
        <f>'22'!$L43</f>
        <v>1</v>
      </c>
      <c r="AC39" s="39">
        <f>'23'!$L43</f>
        <v>1</v>
      </c>
      <c r="AD39" s="39">
        <f>'24'!$L43</f>
        <v>0</v>
      </c>
      <c r="AE39" s="39">
        <f>'25'!$L43</f>
        <v>0</v>
      </c>
      <c r="AF39" s="39">
        <f>'26'!$L43</f>
        <v>3</v>
      </c>
      <c r="AG39" s="39">
        <f>'27'!$L43</f>
        <v>1</v>
      </c>
      <c r="AI39" s="40"/>
    </row>
    <row r="40" spans="1:35" ht="11.25" customHeight="1">
      <c r="A40" s="17">
        <v>36</v>
      </c>
      <c r="B40" s="38" t="s">
        <v>11</v>
      </c>
      <c r="C40" s="42" t="s">
        <v>3</v>
      </c>
      <c r="D40" s="38" t="s">
        <v>9</v>
      </c>
      <c r="E40" s="43" t="s">
        <v>121</v>
      </c>
      <c r="F40" s="45"/>
      <c r="G40" s="39">
        <f>1!$L44</f>
        <v>0</v>
      </c>
      <c r="H40" s="39">
        <f>2!$L44</f>
        <v>0</v>
      </c>
      <c r="I40" s="39">
        <f>3!$L44</f>
        <v>3</v>
      </c>
      <c r="J40" s="39">
        <f>4!$L44</f>
        <v>3</v>
      </c>
      <c r="K40" s="39">
        <f>5!$L44</f>
        <v>3</v>
      </c>
      <c r="L40" s="39">
        <f>6!$L44</f>
        <v>1</v>
      </c>
      <c r="M40" s="39">
        <f>7!$L44</f>
        <v>0</v>
      </c>
      <c r="N40" s="39">
        <f>8!$L44</f>
        <v>0</v>
      </c>
      <c r="O40" s="39">
        <f>9!$L44</f>
        <v>1</v>
      </c>
      <c r="P40" s="39">
        <f>'10'!$L44</f>
        <v>0</v>
      </c>
      <c r="Q40" s="39">
        <f>'11'!$L44</f>
        <v>1</v>
      </c>
      <c r="R40" s="39">
        <f>'12'!$L44</f>
        <v>0</v>
      </c>
      <c r="S40" s="39">
        <f>'13'!$L44</f>
        <v>1</v>
      </c>
      <c r="T40" s="39">
        <f>'14'!$L44</f>
        <v>1</v>
      </c>
      <c r="U40" s="39">
        <f>'15'!$L44</f>
        <v>1</v>
      </c>
      <c r="V40" s="39">
        <f>'16'!$L44</f>
        <v>1</v>
      </c>
      <c r="W40" s="39">
        <f>'17'!$L44</f>
        <v>0</v>
      </c>
      <c r="X40" s="39">
        <f>'18'!$L44</f>
        <v>0</v>
      </c>
      <c r="Y40" s="39"/>
      <c r="Z40" s="39">
        <f>'20'!$L44</f>
        <v>0</v>
      </c>
      <c r="AA40" s="39">
        <f>'21'!$L44</f>
        <v>0</v>
      </c>
      <c r="AB40" s="39">
        <f>'22'!$L44</f>
        <v>0</v>
      </c>
      <c r="AC40" s="39">
        <f>'23'!$L44</f>
        <v>0</v>
      </c>
      <c r="AD40" s="39">
        <f>'24'!$L44</f>
        <v>0</v>
      </c>
      <c r="AE40" s="39">
        <f>'25'!$L44</f>
        <v>1</v>
      </c>
      <c r="AF40" s="39">
        <f>'26'!$L44</f>
        <v>0</v>
      </c>
      <c r="AG40" s="39">
        <f>'27'!$L44</f>
        <v>1</v>
      </c>
      <c r="AI40" s="40"/>
    </row>
    <row r="41" spans="1:35" ht="11.25" customHeight="1">
      <c r="A41" s="17">
        <v>37</v>
      </c>
      <c r="B41" s="38" t="s">
        <v>17</v>
      </c>
      <c r="C41" s="42" t="s">
        <v>3</v>
      </c>
      <c r="D41" s="38" t="s">
        <v>18</v>
      </c>
      <c r="E41" s="43" t="s">
        <v>173</v>
      </c>
      <c r="F41" s="45"/>
      <c r="G41" s="39">
        <f>1!$L45</f>
        <v>0</v>
      </c>
      <c r="H41" s="39">
        <f>2!$L45</f>
        <v>3</v>
      </c>
      <c r="I41" s="39">
        <f>3!$L45</f>
        <v>0</v>
      </c>
      <c r="J41" s="39">
        <f>4!$L45</f>
        <v>0</v>
      </c>
      <c r="K41" s="39">
        <f>5!$L45</f>
        <v>0</v>
      </c>
      <c r="L41" s="39">
        <f>6!$L45</f>
        <v>0</v>
      </c>
      <c r="M41" s="39">
        <f>7!$L45</f>
        <v>1</v>
      </c>
      <c r="N41" s="39">
        <f>8!$L45</f>
        <v>0</v>
      </c>
      <c r="O41" s="39">
        <f>9!$L45</f>
        <v>0</v>
      </c>
      <c r="P41" s="39">
        <f>'10'!$L45</f>
        <v>0</v>
      </c>
      <c r="Q41" s="39">
        <f>'11'!$L45</f>
        <v>1</v>
      </c>
      <c r="R41" s="39">
        <f>'12'!$L45</f>
        <v>3</v>
      </c>
      <c r="S41" s="39">
        <f>'13'!$L45</f>
        <v>0</v>
      </c>
      <c r="T41" s="39">
        <f>'14'!$L45</f>
        <v>0</v>
      </c>
      <c r="U41" s="39">
        <f>'15'!$L45</f>
        <v>3</v>
      </c>
      <c r="V41" s="39">
        <f>'16'!$L45</f>
        <v>1</v>
      </c>
      <c r="W41" s="39">
        <f>'17'!$L45</f>
        <v>3</v>
      </c>
      <c r="X41" s="39">
        <f>'18'!$L45</f>
        <v>0</v>
      </c>
      <c r="Y41" s="39"/>
      <c r="Z41" s="39">
        <f>'20'!$L45</f>
        <v>0</v>
      </c>
      <c r="AA41" s="39">
        <f>'21'!$L45</f>
        <v>0</v>
      </c>
      <c r="AB41" s="39">
        <f>'22'!$L45</f>
        <v>3</v>
      </c>
      <c r="AC41" s="39">
        <f>'23'!$L45</f>
        <v>0</v>
      </c>
      <c r="AD41" s="39">
        <f>'24'!$L45</f>
        <v>0</v>
      </c>
      <c r="AE41" s="39">
        <f>'25'!$L45</f>
        <v>0</v>
      </c>
      <c r="AF41" s="39">
        <f>'26'!$L45</f>
        <v>0</v>
      </c>
      <c r="AG41" s="39">
        <f>'27'!$L45</f>
        <v>3</v>
      </c>
      <c r="AI41" s="40"/>
    </row>
    <row r="42" spans="1:35" ht="11.25" customHeight="1">
      <c r="A42" s="17">
        <v>38</v>
      </c>
      <c r="B42" s="38" t="s">
        <v>19</v>
      </c>
      <c r="C42" s="42" t="s">
        <v>3</v>
      </c>
      <c r="D42" s="38" t="s">
        <v>16</v>
      </c>
      <c r="E42" s="43" t="s">
        <v>88</v>
      </c>
      <c r="F42" s="45"/>
      <c r="G42" s="39">
        <f>1!$L46</f>
        <v>3</v>
      </c>
      <c r="H42" s="39">
        <f>2!$L46</f>
        <v>3</v>
      </c>
      <c r="I42" s="39">
        <f>3!$L46</f>
        <v>0</v>
      </c>
      <c r="J42" s="39">
        <f>4!$L46</f>
        <v>3</v>
      </c>
      <c r="K42" s="39">
        <f>5!$L46</f>
        <v>1</v>
      </c>
      <c r="L42" s="39">
        <f>6!$L46</f>
        <v>0</v>
      </c>
      <c r="M42" s="39">
        <f>7!$L46</f>
        <v>0</v>
      </c>
      <c r="N42" s="39">
        <f>8!$L46</f>
        <v>0</v>
      </c>
      <c r="O42" s="39">
        <f>9!$L46</f>
        <v>0</v>
      </c>
      <c r="P42" s="39">
        <f>'10'!$L46</f>
        <v>0</v>
      </c>
      <c r="Q42" s="39">
        <f>'11'!$L46</f>
        <v>3</v>
      </c>
      <c r="R42" s="39">
        <f>'12'!$L46</f>
        <v>0</v>
      </c>
      <c r="S42" s="39">
        <f>'13'!$L46</f>
        <v>0</v>
      </c>
      <c r="T42" s="39">
        <f>'14'!$L46</f>
        <v>3</v>
      </c>
      <c r="U42" s="39">
        <f>'15'!$L46</f>
        <v>0</v>
      </c>
      <c r="V42" s="39">
        <f>'16'!$L46</f>
        <v>0</v>
      </c>
      <c r="W42" s="39">
        <f>'17'!$L46</f>
        <v>0</v>
      </c>
      <c r="X42" s="39">
        <f>'18'!$L46</f>
        <v>1</v>
      </c>
      <c r="Y42" s="39"/>
      <c r="Z42" s="39">
        <f>'20'!$L46</f>
        <v>0</v>
      </c>
      <c r="AA42" s="39">
        <f>'21'!$L46</f>
        <v>0</v>
      </c>
      <c r="AB42" s="39">
        <f>'22'!$L46</f>
        <v>1</v>
      </c>
      <c r="AC42" s="39">
        <f>'23'!$L46</f>
        <v>0</v>
      </c>
      <c r="AD42" s="39">
        <f>'24'!$L46</f>
        <v>3</v>
      </c>
      <c r="AE42" s="39">
        <f>'25'!$L46</f>
        <v>0</v>
      </c>
      <c r="AF42" s="39">
        <f>'26'!$L46</f>
        <v>1</v>
      </c>
      <c r="AG42" s="39">
        <f>'27'!$L46</f>
        <v>0</v>
      </c>
      <c r="AI42" s="40"/>
    </row>
    <row r="43" spans="1:35" ht="11.25" customHeight="1">
      <c r="A43" s="17">
        <v>39</v>
      </c>
      <c r="B43" s="38" t="s">
        <v>15</v>
      </c>
      <c r="C43" s="42" t="s">
        <v>3</v>
      </c>
      <c r="D43" s="38" t="s">
        <v>12</v>
      </c>
      <c r="E43" s="43" t="s">
        <v>90</v>
      </c>
      <c r="F43" s="45"/>
      <c r="G43" s="39">
        <f>1!$L47</f>
        <v>1</v>
      </c>
      <c r="H43" s="39">
        <f>2!$L47</f>
        <v>1</v>
      </c>
      <c r="I43" s="39">
        <f>3!$L47</f>
        <v>1</v>
      </c>
      <c r="J43" s="39">
        <f>4!$L47</f>
        <v>0</v>
      </c>
      <c r="K43" s="39">
        <f>5!$L47</f>
        <v>1</v>
      </c>
      <c r="L43" s="39">
        <f>6!$L47</f>
        <v>1</v>
      </c>
      <c r="M43" s="39">
        <f>7!$L47</f>
        <v>1</v>
      </c>
      <c r="N43" s="39">
        <f>8!$L47</f>
        <v>0</v>
      </c>
      <c r="O43" s="39">
        <f>9!$L47</f>
        <v>0</v>
      </c>
      <c r="P43" s="39">
        <f>'10'!$L47</f>
        <v>0</v>
      </c>
      <c r="Q43" s="39">
        <f>'11'!$L47</f>
        <v>0</v>
      </c>
      <c r="R43" s="39">
        <f>'12'!$L47</f>
        <v>3</v>
      </c>
      <c r="S43" s="39">
        <f>'13'!$L47</f>
        <v>0</v>
      </c>
      <c r="T43" s="39">
        <f>'14'!$L47</f>
        <v>1</v>
      </c>
      <c r="U43" s="39">
        <f>'15'!$L47</f>
        <v>1</v>
      </c>
      <c r="V43" s="39">
        <f>'16'!$L47</f>
        <v>1</v>
      </c>
      <c r="W43" s="39">
        <f>'17'!$L47</f>
        <v>1</v>
      </c>
      <c r="X43" s="39">
        <f>'18'!$L47</f>
        <v>0</v>
      </c>
      <c r="Y43" s="39"/>
      <c r="Z43" s="39">
        <f>'20'!$L47</f>
        <v>1</v>
      </c>
      <c r="AA43" s="39">
        <f>'21'!$L47</f>
        <v>0</v>
      </c>
      <c r="AB43" s="39">
        <f>'22'!$L47</f>
        <v>1</v>
      </c>
      <c r="AC43" s="39">
        <f>'23'!$L47</f>
        <v>0</v>
      </c>
      <c r="AD43" s="39">
        <f>'24'!$L47</f>
        <v>1</v>
      </c>
      <c r="AE43" s="39">
        <f>'25'!$L47</f>
        <v>1</v>
      </c>
      <c r="AF43" s="39">
        <f>'26'!$L47</f>
        <v>0</v>
      </c>
      <c r="AG43" s="39">
        <f>'27'!$L47</f>
        <v>1</v>
      </c>
      <c r="AI43" s="40"/>
    </row>
    <row r="44" spans="1:35" ht="11.25" customHeight="1">
      <c r="A44" s="17">
        <v>40</v>
      </c>
      <c r="B44" s="38" t="s">
        <v>13</v>
      </c>
      <c r="C44" s="42" t="s">
        <v>3</v>
      </c>
      <c r="D44" s="38" t="s">
        <v>14</v>
      </c>
      <c r="E44" s="43" t="s">
        <v>178</v>
      </c>
      <c r="F44" s="45"/>
      <c r="G44" s="39">
        <f>1!$L48</f>
        <v>1</v>
      </c>
      <c r="H44" s="39">
        <f>2!$L48</f>
        <v>0</v>
      </c>
      <c r="I44" s="39">
        <f>3!$L48</f>
        <v>1</v>
      </c>
      <c r="J44" s="39">
        <f>4!$L48</f>
        <v>1</v>
      </c>
      <c r="K44" s="39">
        <f>5!$L48</f>
        <v>1</v>
      </c>
      <c r="L44" s="39">
        <f>6!$L48</f>
        <v>0</v>
      </c>
      <c r="M44" s="39">
        <f>7!$L48</f>
        <v>0</v>
      </c>
      <c r="N44" s="39">
        <f>8!$L48</f>
        <v>0</v>
      </c>
      <c r="O44" s="39">
        <f>9!$L48</f>
        <v>0</v>
      </c>
      <c r="P44" s="39">
        <f>'10'!$L48</f>
        <v>1</v>
      </c>
      <c r="Q44" s="39">
        <f>'11'!$L48</f>
        <v>0</v>
      </c>
      <c r="R44" s="39">
        <f>'12'!$L48</f>
        <v>0</v>
      </c>
      <c r="S44" s="39">
        <f>'13'!$L48</f>
        <v>1</v>
      </c>
      <c r="T44" s="39">
        <f>'14'!$L48</f>
        <v>0</v>
      </c>
      <c r="U44" s="39">
        <f>'15'!$L48</f>
        <v>0</v>
      </c>
      <c r="V44" s="39">
        <f>'16'!$L48</f>
        <v>1</v>
      </c>
      <c r="W44" s="39">
        <f>'17'!$L48</f>
        <v>0</v>
      </c>
      <c r="X44" s="39">
        <f>'18'!$L48</f>
        <v>1</v>
      </c>
      <c r="Y44" s="39"/>
      <c r="Z44" s="39">
        <f>'20'!$L48</f>
        <v>1</v>
      </c>
      <c r="AA44" s="39">
        <f>'21'!$L48</f>
        <v>0</v>
      </c>
      <c r="AB44" s="39">
        <f>'22'!$L48</f>
        <v>1</v>
      </c>
      <c r="AC44" s="39">
        <f>'23'!$L48</f>
        <v>1</v>
      </c>
      <c r="AD44" s="39">
        <f>'24'!$L48</f>
        <v>1</v>
      </c>
      <c r="AE44" s="39">
        <f>'25'!$L48</f>
        <v>0</v>
      </c>
      <c r="AF44" s="39">
        <f>'26'!$L48</f>
        <v>0</v>
      </c>
      <c r="AG44" s="39">
        <f>'27'!$L48</f>
        <v>0</v>
      </c>
      <c r="AI44" s="40"/>
    </row>
    <row r="45" spans="1:35" ht="11.25" customHeight="1">
      <c r="A45" s="17">
        <v>41</v>
      </c>
      <c r="B45" s="38" t="s">
        <v>23</v>
      </c>
      <c r="C45" s="42" t="s">
        <v>3</v>
      </c>
      <c r="D45" s="38" t="s">
        <v>24</v>
      </c>
      <c r="E45" s="43" t="s">
        <v>87</v>
      </c>
      <c r="F45" s="45"/>
      <c r="G45" s="39">
        <f>1!$L49</f>
        <v>0</v>
      </c>
      <c r="H45" s="39">
        <f>2!$L49</f>
        <v>3</v>
      </c>
      <c r="I45" s="39">
        <f>3!$L49</f>
        <v>0</v>
      </c>
      <c r="J45" s="39">
        <f>4!$L49</f>
        <v>0</v>
      </c>
      <c r="K45" s="39">
        <f>5!$L49</f>
        <v>0</v>
      </c>
      <c r="L45" s="39">
        <f>6!$L49</f>
        <v>0</v>
      </c>
      <c r="M45" s="39">
        <f>7!$L49</f>
        <v>1</v>
      </c>
      <c r="N45" s="39">
        <f>8!$L49</f>
        <v>0</v>
      </c>
      <c r="O45" s="39">
        <f>9!$L49</f>
        <v>3</v>
      </c>
      <c r="P45" s="39">
        <f>'10'!$L49</f>
        <v>0</v>
      </c>
      <c r="Q45" s="39">
        <f>'11'!$L49</f>
        <v>0</v>
      </c>
      <c r="R45" s="39">
        <f>'12'!$L49</f>
        <v>0</v>
      </c>
      <c r="S45" s="39">
        <f>'13'!$L49</f>
        <v>1</v>
      </c>
      <c r="T45" s="39">
        <f>'14'!$L49</f>
        <v>1</v>
      </c>
      <c r="U45" s="39">
        <f>'15'!$L49</f>
        <v>0</v>
      </c>
      <c r="V45" s="39">
        <f>'16'!$L49</f>
        <v>0</v>
      </c>
      <c r="W45" s="39">
        <f>'17'!$L49</f>
        <v>0</v>
      </c>
      <c r="X45" s="39">
        <f>'18'!$L49</f>
        <v>0</v>
      </c>
      <c r="Y45" s="39"/>
      <c r="Z45" s="39">
        <f>'20'!$L49</f>
        <v>0</v>
      </c>
      <c r="AA45" s="39">
        <f>'21'!$L49</f>
        <v>1</v>
      </c>
      <c r="AB45" s="39">
        <f>'22'!$L49</f>
        <v>0</v>
      </c>
      <c r="AC45" s="39">
        <f>'23'!$L49</f>
        <v>0</v>
      </c>
      <c r="AD45" s="39">
        <f>'24'!$L49</f>
        <v>1</v>
      </c>
      <c r="AE45" s="39">
        <f>'25'!$L49</f>
        <v>0</v>
      </c>
      <c r="AF45" s="39">
        <f>'26'!$L49</f>
        <v>0</v>
      </c>
      <c r="AG45" s="39">
        <f>'27'!$L49</f>
        <v>1</v>
      </c>
      <c r="AI45" s="40"/>
    </row>
    <row r="46" spans="1:35" ht="11.25" customHeight="1">
      <c r="A46" s="17">
        <v>42</v>
      </c>
      <c r="B46" s="38" t="s">
        <v>25</v>
      </c>
      <c r="C46" s="42" t="s">
        <v>3</v>
      </c>
      <c r="D46" s="38" t="s">
        <v>22</v>
      </c>
      <c r="E46" s="43" t="s">
        <v>88</v>
      </c>
      <c r="F46" s="45"/>
      <c r="G46" s="39">
        <f>1!$L50</f>
        <v>1</v>
      </c>
      <c r="H46" s="39">
        <f>2!$L50</f>
        <v>1</v>
      </c>
      <c r="I46" s="39">
        <f>3!$L50</f>
        <v>1</v>
      </c>
      <c r="J46" s="39">
        <f>4!$L50</f>
        <v>0</v>
      </c>
      <c r="K46" s="39">
        <f>5!$L50</f>
        <v>0</v>
      </c>
      <c r="L46" s="39">
        <f>6!$L50</f>
        <v>0</v>
      </c>
      <c r="M46" s="39">
        <f>7!$L50</f>
        <v>0</v>
      </c>
      <c r="N46" s="39">
        <f>8!$L50</f>
        <v>0</v>
      </c>
      <c r="O46" s="39">
        <f>9!$L50</f>
        <v>0</v>
      </c>
      <c r="P46" s="39">
        <f>'10'!$L50</f>
        <v>1</v>
      </c>
      <c r="Q46" s="39">
        <f>'11'!$L50</f>
        <v>0</v>
      </c>
      <c r="R46" s="39">
        <f>'12'!$L50</f>
        <v>0</v>
      </c>
      <c r="S46" s="39">
        <f>'13'!$L50</f>
        <v>0</v>
      </c>
      <c r="T46" s="39">
        <f>'14'!$L50</f>
        <v>1</v>
      </c>
      <c r="U46" s="39">
        <f>'15'!$L50</f>
        <v>0</v>
      </c>
      <c r="V46" s="39">
        <f>'16'!$L50</f>
        <v>0</v>
      </c>
      <c r="W46" s="39">
        <f>'17'!$L50</f>
        <v>0</v>
      </c>
      <c r="X46" s="39">
        <f>'18'!$L50</f>
        <v>0</v>
      </c>
      <c r="Y46" s="39"/>
      <c r="Z46" s="39">
        <f>'20'!$L50</f>
        <v>0</v>
      </c>
      <c r="AA46" s="39">
        <f>'21'!$L50</f>
        <v>1</v>
      </c>
      <c r="AB46" s="39">
        <f>'22'!$L50</f>
        <v>0</v>
      </c>
      <c r="AC46" s="39">
        <f>'23'!$L50</f>
        <v>1</v>
      </c>
      <c r="AD46" s="39">
        <f>'24'!$L50</f>
        <v>0</v>
      </c>
      <c r="AE46" s="39">
        <f>'25'!$L50</f>
        <v>0</v>
      </c>
      <c r="AF46" s="39">
        <f>'26'!$L50</f>
        <v>1</v>
      </c>
      <c r="AG46" s="39">
        <f>'27'!$L50</f>
        <v>0</v>
      </c>
      <c r="AI46" s="40"/>
    </row>
    <row r="47" spans="1:35" ht="11.25" customHeight="1">
      <c r="A47" s="17">
        <v>43</v>
      </c>
      <c r="B47" s="38" t="s">
        <v>21</v>
      </c>
      <c r="C47" s="42" t="s">
        <v>3</v>
      </c>
      <c r="D47" s="38" t="s">
        <v>30</v>
      </c>
      <c r="E47" s="43" t="s">
        <v>179</v>
      </c>
      <c r="F47" s="45"/>
      <c r="G47" s="39">
        <f>1!$L51</f>
        <v>1</v>
      </c>
      <c r="H47" s="39">
        <f>2!$L51</f>
        <v>1</v>
      </c>
      <c r="I47" s="39">
        <f>3!$L51</f>
        <v>1</v>
      </c>
      <c r="J47" s="39">
        <f>4!$L51</f>
        <v>1</v>
      </c>
      <c r="K47" s="39">
        <f>5!$L51</f>
        <v>3</v>
      </c>
      <c r="L47" s="39">
        <f>6!$L51</f>
        <v>1</v>
      </c>
      <c r="M47" s="39">
        <f>7!$L51</f>
        <v>1</v>
      </c>
      <c r="N47" s="39">
        <f>8!$L51</f>
        <v>1</v>
      </c>
      <c r="O47" s="39">
        <f>9!$L51</f>
        <v>1</v>
      </c>
      <c r="P47" s="39">
        <f>'10'!$L51</f>
        <v>1</v>
      </c>
      <c r="Q47" s="39">
        <f>'11'!$L51</f>
        <v>1</v>
      </c>
      <c r="R47" s="39">
        <f>'12'!$L51</f>
        <v>1</v>
      </c>
      <c r="S47" s="39">
        <f>'13'!$L51</f>
        <v>1</v>
      </c>
      <c r="T47" s="39">
        <f>'14'!$L51</f>
        <v>1</v>
      </c>
      <c r="U47" s="39">
        <f>'15'!$L51</f>
        <v>1</v>
      </c>
      <c r="V47" s="39">
        <f>'16'!$L51</f>
        <v>1</v>
      </c>
      <c r="W47" s="39">
        <f>'17'!$L51</f>
        <v>1</v>
      </c>
      <c r="X47" s="39">
        <f>'18'!$L51</f>
        <v>1</v>
      </c>
      <c r="Y47" s="39"/>
      <c r="Z47" s="39">
        <f>'20'!$L51</f>
        <v>0</v>
      </c>
      <c r="AA47" s="39">
        <f>'21'!$L51</f>
        <v>1</v>
      </c>
      <c r="AB47" s="39">
        <f>'22'!$L51</f>
        <v>1</v>
      </c>
      <c r="AC47" s="39">
        <f>'23'!$L51</f>
        <v>1</v>
      </c>
      <c r="AD47" s="39">
        <f>'24'!$L51</f>
        <v>1</v>
      </c>
      <c r="AE47" s="39">
        <f>'25'!$L51</f>
        <v>1</v>
      </c>
      <c r="AF47" s="39">
        <f>'26'!$L51</f>
        <v>1</v>
      </c>
      <c r="AG47" s="39">
        <f>'27'!$L51</f>
        <v>1</v>
      </c>
      <c r="AI47" s="40"/>
    </row>
    <row r="48" spans="1:35" ht="11.25" customHeight="1">
      <c r="A48" s="17">
        <v>44</v>
      </c>
      <c r="B48" s="38" t="s">
        <v>31</v>
      </c>
      <c r="C48" s="42" t="s">
        <v>3</v>
      </c>
      <c r="D48" s="38" t="s">
        <v>20</v>
      </c>
      <c r="E48" s="43" t="s">
        <v>121</v>
      </c>
      <c r="F48" s="45"/>
      <c r="G48" s="39">
        <f>1!$L52</f>
        <v>0</v>
      </c>
      <c r="H48" s="39">
        <f>2!$L52</f>
        <v>0</v>
      </c>
      <c r="I48" s="39">
        <f>3!$L52</f>
        <v>0</v>
      </c>
      <c r="J48" s="39">
        <f>4!$L52</f>
        <v>3</v>
      </c>
      <c r="K48" s="39">
        <f>5!$L52</f>
        <v>0</v>
      </c>
      <c r="L48" s="39">
        <f>6!$L52</f>
        <v>0</v>
      </c>
      <c r="M48" s="39">
        <f>7!$L52</f>
        <v>1</v>
      </c>
      <c r="N48" s="39">
        <f>8!$L52</f>
        <v>0</v>
      </c>
      <c r="O48" s="39">
        <f>9!$L52</f>
        <v>1</v>
      </c>
      <c r="P48" s="39">
        <f>'10'!$L52</f>
        <v>0</v>
      </c>
      <c r="Q48" s="39">
        <f>'11'!$L52</f>
        <v>0</v>
      </c>
      <c r="R48" s="39">
        <f>'12'!$L52</f>
        <v>0</v>
      </c>
      <c r="S48" s="39">
        <f>'13'!$L52</f>
        <v>0</v>
      </c>
      <c r="T48" s="39">
        <f>'14'!$L52</f>
        <v>0</v>
      </c>
      <c r="U48" s="39">
        <f>'15'!$L52</f>
        <v>0</v>
      </c>
      <c r="V48" s="39">
        <f>'16'!$L52</f>
        <v>1</v>
      </c>
      <c r="W48" s="39">
        <f>'17'!$L52</f>
        <v>0</v>
      </c>
      <c r="X48" s="39">
        <f>'18'!$L52</f>
        <v>0</v>
      </c>
      <c r="Y48" s="39"/>
      <c r="Z48" s="39">
        <f>'20'!$L52</f>
        <v>0</v>
      </c>
      <c r="AA48" s="39">
        <f>'21'!$L52</f>
        <v>0</v>
      </c>
      <c r="AB48" s="39">
        <f>'22'!$L52</f>
        <v>0</v>
      </c>
      <c r="AC48" s="39">
        <f>'23'!$L52</f>
        <v>0</v>
      </c>
      <c r="AD48" s="39">
        <f>'24'!$L52</f>
        <v>1</v>
      </c>
      <c r="AE48" s="39">
        <f>'25'!$L52</f>
        <v>0</v>
      </c>
      <c r="AF48" s="39">
        <f>'26'!$L52</f>
        <v>0</v>
      </c>
      <c r="AG48" s="39">
        <f>'27'!$L52</f>
        <v>0</v>
      </c>
      <c r="AI48" s="40"/>
    </row>
    <row r="49" spans="1:35" ht="11.25" customHeight="1">
      <c r="A49" s="17">
        <v>45</v>
      </c>
      <c r="B49" s="38" t="s">
        <v>33</v>
      </c>
      <c r="C49" s="42" t="s">
        <v>3</v>
      </c>
      <c r="D49" s="38" t="s">
        <v>34</v>
      </c>
      <c r="E49" s="43" t="s">
        <v>89</v>
      </c>
      <c r="F49" s="45"/>
      <c r="G49" s="39">
        <f>1!$L53</f>
        <v>0</v>
      </c>
      <c r="H49" s="39">
        <f>2!$L53</f>
        <v>1</v>
      </c>
      <c r="I49" s="39">
        <f>3!$L53</f>
        <v>1</v>
      </c>
      <c r="J49" s="39">
        <f>4!$L53</f>
        <v>1</v>
      </c>
      <c r="K49" s="39">
        <f>5!$L53</f>
        <v>1</v>
      </c>
      <c r="L49" s="39">
        <f>6!$L53</f>
        <v>1</v>
      </c>
      <c r="M49" s="39">
        <f>7!$L53</f>
        <v>0</v>
      </c>
      <c r="N49" s="39">
        <f>8!$L53</f>
        <v>0</v>
      </c>
      <c r="O49" s="39">
        <f>9!$L53</f>
        <v>3</v>
      </c>
      <c r="P49" s="39">
        <f>'10'!$L53</f>
        <v>3</v>
      </c>
      <c r="Q49" s="39">
        <f>'11'!$L53</f>
        <v>1</v>
      </c>
      <c r="R49" s="39">
        <f>'12'!$L53</f>
        <v>0</v>
      </c>
      <c r="S49" s="39">
        <f>'13'!$L53</f>
        <v>1</v>
      </c>
      <c r="T49" s="39">
        <f>'14'!$L53</f>
        <v>0</v>
      </c>
      <c r="U49" s="39">
        <f>'15'!$L53</f>
        <v>3</v>
      </c>
      <c r="V49" s="39">
        <f>'16'!$L53</f>
        <v>1</v>
      </c>
      <c r="W49" s="39">
        <f>'17'!$L53</f>
        <v>1</v>
      </c>
      <c r="X49" s="39">
        <f>'18'!$L53</f>
        <v>0</v>
      </c>
      <c r="Y49" s="39"/>
      <c r="Z49" s="39">
        <f>'20'!$L53</f>
        <v>0</v>
      </c>
      <c r="AA49" s="39">
        <f>'21'!$L53</f>
        <v>1</v>
      </c>
      <c r="AB49" s="39">
        <f>'22'!$L53</f>
        <v>1</v>
      </c>
      <c r="AC49" s="39">
        <f>'23'!$L53</f>
        <v>1</v>
      </c>
      <c r="AD49" s="39">
        <f>'24'!$L53</f>
        <v>0</v>
      </c>
      <c r="AE49" s="39">
        <f>'25'!$L53</f>
        <v>0</v>
      </c>
      <c r="AF49" s="39">
        <f>'26'!$L53</f>
        <v>1</v>
      </c>
      <c r="AG49" s="39">
        <f>'27'!$L53</f>
        <v>0</v>
      </c>
      <c r="AI49" s="40"/>
    </row>
    <row r="50" spans="1:35" ht="11.25" customHeight="1">
      <c r="A50" s="17">
        <v>46</v>
      </c>
      <c r="B50" s="38" t="s">
        <v>35</v>
      </c>
      <c r="C50" s="42" t="s">
        <v>3</v>
      </c>
      <c r="D50" s="38" t="s">
        <v>32</v>
      </c>
      <c r="E50" s="43" t="s">
        <v>85</v>
      </c>
      <c r="F50" s="45"/>
      <c r="G50" s="39">
        <f>1!$L54</f>
        <v>1</v>
      </c>
      <c r="H50" s="39">
        <f>2!$L54</f>
        <v>1</v>
      </c>
      <c r="I50" s="39">
        <f>3!$L54</f>
        <v>1</v>
      </c>
      <c r="J50" s="39">
        <f>4!$L54</f>
        <v>1</v>
      </c>
      <c r="K50" s="39">
        <f>5!$L54</f>
        <v>1</v>
      </c>
      <c r="L50" s="39">
        <f>6!$L54</f>
        <v>1</v>
      </c>
      <c r="M50" s="39">
        <f>7!$L54</f>
        <v>0</v>
      </c>
      <c r="N50" s="39">
        <f>8!$L54</f>
        <v>1</v>
      </c>
      <c r="O50" s="39">
        <f>9!$L54</f>
        <v>1</v>
      </c>
      <c r="P50" s="39">
        <f>'10'!$L54</f>
        <v>1</v>
      </c>
      <c r="Q50" s="39">
        <f>'11'!$L54</f>
        <v>1</v>
      </c>
      <c r="R50" s="39">
        <f>'12'!$L54</f>
        <v>1</v>
      </c>
      <c r="S50" s="39">
        <f>'13'!$L54</f>
        <v>1</v>
      </c>
      <c r="T50" s="39">
        <f>'14'!$L54</f>
        <v>1</v>
      </c>
      <c r="U50" s="39">
        <f>'15'!$L54</f>
        <v>3</v>
      </c>
      <c r="V50" s="39">
        <f>'16'!$L54</f>
        <v>1</v>
      </c>
      <c r="W50" s="39">
        <f>'17'!$L54</f>
        <v>1</v>
      </c>
      <c r="X50" s="39">
        <f>'18'!$L54</f>
        <v>1</v>
      </c>
      <c r="Y50" s="39"/>
      <c r="Z50" s="39">
        <f>'20'!$L54</f>
        <v>1</v>
      </c>
      <c r="AA50" s="39">
        <f>'21'!$L54</f>
        <v>1</v>
      </c>
      <c r="AB50" s="39">
        <f>'22'!$L54</f>
        <v>1</v>
      </c>
      <c r="AC50" s="39">
        <f>'23'!$L54</f>
        <v>1</v>
      </c>
      <c r="AD50" s="39">
        <f>'24'!$L54</f>
        <v>1</v>
      </c>
      <c r="AE50" s="39">
        <f>'25'!$L54</f>
        <v>1</v>
      </c>
      <c r="AF50" s="39">
        <f>'26'!$L54</f>
        <v>1</v>
      </c>
      <c r="AG50" s="39">
        <f>'27'!$L54</f>
        <v>1</v>
      </c>
      <c r="AI50" s="40"/>
    </row>
    <row r="51" spans="1:35" ht="11.25" customHeight="1">
      <c r="A51" s="17">
        <v>47</v>
      </c>
      <c r="B51" s="38" t="s">
        <v>27</v>
      </c>
      <c r="C51" s="42" t="s">
        <v>3</v>
      </c>
      <c r="D51" s="38" t="s">
        <v>28</v>
      </c>
      <c r="E51" s="43" t="s">
        <v>87</v>
      </c>
      <c r="F51" s="45"/>
      <c r="G51" s="39">
        <f>1!$L55</f>
        <v>3</v>
      </c>
      <c r="H51" s="39">
        <f>2!$L55</f>
        <v>1</v>
      </c>
      <c r="I51" s="39">
        <f>3!$L55</f>
        <v>1</v>
      </c>
      <c r="J51" s="39">
        <f>4!$L55</f>
        <v>0</v>
      </c>
      <c r="K51" s="39">
        <f>5!$L55</f>
        <v>1</v>
      </c>
      <c r="L51" s="39">
        <f>6!$L55</f>
        <v>0</v>
      </c>
      <c r="M51" s="39">
        <f>7!$L55</f>
        <v>3</v>
      </c>
      <c r="N51" s="39">
        <f>8!$L55</f>
        <v>1</v>
      </c>
      <c r="O51" s="39">
        <f>9!$L55</f>
        <v>1</v>
      </c>
      <c r="P51" s="39">
        <f>'10'!$L55</f>
        <v>3</v>
      </c>
      <c r="Q51" s="39">
        <f>'11'!$L55</f>
        <v>1</v>
      </c>
      <c r="R51" s="39">
        <f>'12'!$L55</f>
        <v>1</v>
      </c>
      <c r="S51" s="39">
        <f>'13'!$L55</f>
        <v>1</v>
      </c>
      <c r="T51" s="39">
        <f>'14'!$L55</f>
        <v>0</v>
      </c>
      <c r="U51" s="39">
        <f>'15'!$L55</f>
        <v>1</v>
      </c>
      <c r="V51" s="39">
        <f>'16'!$L55</f>
        <v>1</v>
      </c>
      <c r="W51" s="39">
        <f>'17'!$L55</f>
        <v>1</v>
      </c>
      <c r="X51" s="39">
        <f>'18'!$L55</f>
        <v>3</v>
      </c>
      <c r="Y51" s="39"/>
      <c r="Z51" s="39">
        <f>'20'!$L55</f>
        <v>0</v>
      </c>
      <c r="AA51" s="39">
        <f>'21'!$L55</f>
        <v>1</v>
      </c>
      <c r="AB51" s="39">
        <f>'22'!$L55</f>
        <v>1</v>
      </c>
      <c r="AC51" s="39">
        <f>'23'!$L55</f>
        <v>1</v>
      </c>
      <c r="AD51" s="39">
        <f>'24'!$L55</f>
        <v>1</v>
      </c>
      <c r="AE51" s="39">
        <f>'25'!$L55</f>
        <v>3</v>
      </c>
      <c r="AF51" s="39">
        <f>'26'!$L55</f>
        <v>1</v>
      </c>
      <c r="AG51" s="39">
        <f>'27'!$L55</f>
        <v>1</v>
      </c>
      <c r="AI51" s="40"/>
    </row>
    <row r="52" spans="1:35" ht="11.25" customHeight="1">
      <c r="A52" s="17">
        <v>48</v>
      </c>
      <c r="B52" s="38" t="s">
        <v>29</v>
      </c>
      <c r="C52" s="42" t="s">
        <v>3</v>
      </c>
      <c r="D52" s="38" t="s">
        <v>26</v>
      </c>
      <c r="E52" s="43" t="s">
        <v>118</v>
      </c>
      <c r="F52" s="45"/>
      <c r="G52" s="39">
        <f>1!$L56</f>
        <v>1</v>
      </c>
      <c r="H52" s="39">
        <f>2!$L56</f>
        <v>1</v>
      </c>
      <c r="I52" s="39">
        <f>3!$L56</f>
        <v>0</v>
      </c>
      <c r="J52" s="39">
        <f>4!$L56</f>
        <v>0</v>
      </c>
      <c r="K52" s="39">
        <f>5!$L56</f>
        <v>3</v>
      </c>
      <c r="L52" s="39">
        <f>6!$L56</f>
        <v>1</v>
      </c>
      <c r="M52" s="39">
        <f>7!$L56</f>
        <v>0</v>
      </c>
      <c r="N52" s="39">
        <f>8!$L56</f>
        <v>3</v>
      </c>
      <c r="O52" s="39">
        <f>9!$L56</f>
        <v>0</v>
      </c>
      <c r="P52" s="39">
        <f>'10'!$L56</f>
        <v>3</v>
      </c>
      <c r="Q52" s="39">
        <f>'11'!$L56</f>
        <v>0</v>
      </c>
      <c r="R52" s="39">
        <f>'12'!$L56</f>
        <v>1</v>
      </c>
      <c r="S52" s="39">
        <f>'13'!$L56</f>
        <v>1</v>
      </c>
      <c r="T52" s="39">
        <f>'14'!$L56</f>
        <v>1</v>
      </c>
      <c r="U52" s="39">
        <f>'15'!$L56</f>
        <v>0</v>
      </c>
      <c r="V52" s="39">
        <f>'16'!$L56</f>
        <v>1</v>
      </c>
      <c r="W52" s="39">
        <f>'17'!$L56</f>
        <v>1</v>
      </c>
      <c r="X52" s="39">
        <f>'18'!$L56</f>
        <v>3</v>
      </c>
      <c r="Y52" s="39"/>
      <c r="Z52" s="39">
        <f>'20'!$L56</f>
        <v>0</v>
      </c>
      <c r="AA52" s="39">
        <f>'21'!$L56</f>
        <v>1</v>
      </c>
      <c r="AB52" s="39">
        <f>'22'!$L56</f>
        <v>1</v>
      </c>
      <c r="AC52" s="39">
        <f>'23'!$L56</f>
        <v>3</v>
      </c>
      <c r="AD52" s="39">
        <f>'24'!$L56</f>
        <v>1</v>
      </c>
      <c r="AE52" s="39">
        <f>'25'!$L56</f>
        <v>0</v>
      </c>
      <c r="AF52" s="39">
        <f>'26'!$L56</f>
        <v>1</v>
      </c>
      <c r="AG52" s="39">
        <f>'27'!$L56</f>
        <v>1</v>
      </c>
      <c r="AI52" s="40"/>
    </row>
    <row r="53" spans="1:35" ht="0.75" customHeight="1">
      <c r="A53" s="17"/>
      <c r="B53" s="10"/>
      <c r="C53" s="22"/>
      <c r="D53" s="10"/>
      <c r="E53" s="47"/>
      <c r="F53" s="45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I53" s="16"/>
    </row>
    <row r="54" spans="1:35" ht="1.5" customHeight="1">
      <c r="A54" s="17"/>
      <c r="B54" s="10"/>
      <c r="C54" s="22"/>
      <c r="D54" s="10"/>
      <c r="E54" s="47"/>
      <c r="F54" s="45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I54" s="16"/>
    </row>
    <row r="55" spans="1:33" ht="10.5">
      <c r="A55" s="17"/>
      <c r="B55" s="10"/>
      <c r="C55" s="16"/>
      <c r="D55" s="10"/>
      <c r="E55" s="16"/>
      <c r="F55" s="46" t="s">
        <v>108</v>
      </c>
      <c r="G55" s="39">
        <f>1!$L59</f>
        <v>0</v>
      </c>
      <c r="H55" s="39">
        <f>2!$L59</f>
        <v>0</v>
      </c>
      <c r="I55" s="39">
        <f>3!$L59</f>
        <v>0</v>
      </c>
      <c r="J55" s="39">
        <f>4!$L59</f>
        <v>0</v>
      </c>
      <c r="K55" s="39">
        <f>5!$L59</f>
        <v>0</v>
      </c>
      <c r="L55" s="39">
        <f>6!$L59</f>
        <v>0</v>
      </c>
      <c r="M55" s="39">
        <f>7!$L59</f>
        <v>0</v>
      </c>
      <c r="N55" s="39">
        <f>8!$L59</f>
        <v>0</v>
      </c>
      <c r="O55" s="39">
        <f>9!$L59</f>
        <v>0</v>
      </c>
      <c r="P55" s="39">
        <f>'10'!$L59</f>
        <v>0</v>
      </c>
      <c r="Q55" s="39">
        <f>'11'!$L59</f>
        <v>0</v>
      </c>
      <c r="R55" s="39">
        <f>'12'!$L59</f>
        <v>0</v>
      </c>
      <c r="S55" s="39">
        <f>'13'!$L59</f>
        <v>0</v>
      </c>
      <c r="T55" s="39">
        <f>'14'!$L59</f>
        <v>0</v>
      </c>
      <c r="U55" s="39">
        <f>'15'!$L59</f>
        <v>0</v>
      </c>
      <c r="V55" s="39">
        <f>'16'!$L59</f>
        <v>0</v>
      </c>
      <c r="W55" s="39">
        <f>'17'!$L59</f>
        <v>0</v>
      </c>
      <c r="X55" s="39">
        <f>'18'!$L59</f>
        <v>0</v>
      </c>
      <c r="Y55" s="39"/>
      <c r="Z55" s="39">
        <f>'20'!$L59</f>
        <v>0</v>
      </c>
      <c r="AA55" s="39">
        <f>'21'!$L59</f>
        <v>0</v>
      </c>
      <c r="AB55" s="39">
        <f>'22'!$L59</f>
        <v>0</v>
      </c>
      <c r="AC55" s="39">
        <f>'23'!$L59</f>
        <v>0</v>
      </c>
      <c r="AD55" s="39">
        <f>'24'!$L59</f>
        <v>0</v>
      </c>
      <c r="AE55" s="39">
        <f>'25'!$L59</f>
        <v>0</v>
      </c>
      <c r="AF55" s="39">
        <f>'26'!$L59</f>
        <v>0</v>
      </c>
      <c r="AG55" s="39">
        <f>'27'!$L59</f>
        <v>0</v>
      </c>
    </row>
    <row r="56" spans="1:33" ht="2.25" customHeight="1">
      <c r="A56" s="17"/>
      <c r="B56" s="10"/>
      <c r="C56" s="16"/>
      <c r="D56" s="10"/>
      <c r="E56" s="16"/>
      <c r="F56" s="46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</row>
    <row r="57" spans="1:33" ht="12.75" customHeight="1">
      <c r="A57" s="17"/>
      <c r="B57" s="24"/>
      <c r="C57" s="16"/>
      <c r="D57" s="10"/>
      <c r="E57" s="16"/>
      <c r="F57" s="45"/>
      <c r="G57" s="40">
        <f>SUM(G5:G56)</f>
        <v>37</v>
      </c>
      <c r="H57" s="40">
        <f aca="true" t="shared" si="0" ref="H57:AG57">SUM(H5:H56)</f>
        <v>38</v>
      </c>
      <c r="I57" s="40">
        <f t="shared" si="0"/>
        <v>40</v>
      </c>
      <c r="J57" s="40">
        <f t="shared" si="0"/>
        <v>35</v>
      </c>
      <c r="K57" s="40">
        <f t="shared" si="0"/>
        <v>50</v>
      </c>
      <c r="L57" s="40">
        <f t="shared" si="0"/>
        <v>37</v>
      </c>
      <c r="M57" s="40">
        <f t="shared" si="0"/>
        <v>31</v>
      </c>
      <c r="N57" s="40">
        <f t="shared" si="0"/>
        <v>28</v>
      </c>
      <c r="O57" s="40">
        <f t="shared" si="0"/>
        <v>36</v>
      </c>
      <c r="P57" s="40">
        <f t="shared" si="0"/>
        <v>36</v>
      </c>
      <c r="Q57" s="40">
        <f t="shared" si="0"/>
        <v>39</v>
      </c>
      <c r="R57" s="40">
        <f t="shared" si="0"/>
        <v>31</v>
      </c>
      <c r="S57" s="40">
        <f t="shared" si="0"/>
        <v>28</v>
      </c>
      <c r="T57" s="40">
        <f t="shared" si="0"/>
        <v>39</v>
      </c>
      <c r="U57" s="40">
        <f t="shared" si="0"/>
        <v>45</v>
      </c>
      <c r="V57" s="40">
        <f t="shared" si="0"/>
        <v>47</v>
      </c>
      <c r="W57" s="40">
        <f t="shared" si="0"/>
        <v>32</v>
      </c>
      <c r="X57" s="40">
        <f t="shared" si="0"/>
        <v>38</v>
      </c>
      <c r="Y57" s="40">
        <f t="shared" si="0"/>
        <v>0</v>
      </c>
      <c r="Z57" s="40">
        <f t="shared" si="0"/>
        <v>39</v>
      </c>
      <c r="AA57" s="40">
        <f t="shared" si="0"/>
        <v>39</v>
      </c>
      <c r="AB57" s="40">
        <f t="shared" si="0"/>
        <v>39</v>
      </c>
      <c r="AC57" s="40">
        <f t="shared" si="0"/>
        <v>26</v>
      </c>
      <c r="AD57" s="40">
        <f t="shared" si="0"/>
        <v>40</v>
      </c>
      <c r="AE57" s="40">
        <f t="shared" si="0"/>
        <v>39</v>
      </c>
      <c r="AF57" s="40">
        <f t="shared" si="0"/>
        <v>32</v>
      </c>
      <c r="AG57" s="40">
        <f t="shared" si="0"/>
        <v>42</v>
      </c>
    </row>
    <row r="58" spans="1:33" ht="12.75" customHeight="1">
      <c r="A58" s="17"/>
      <c r="B58" s="25"/>
      <c r="C58" s="16"/>
      <c r="D58" s="10"/>
      <c r="E58" s="16"/>
      <c r="F58" s="4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12.75" customHeight="1">
      <c r="A59" s="17"/>
      <c r="B59" s="25"/>
      <c r="C59" s="16"/>
      <c r="D59" s="10"/>
      <c r="E59" s="16"/>
      <c r="F59" s="4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2.75" customHeight="1">
      <c r="A60" s="17"/>
      <c r="B60" s="10"/>
      <c r="C60" s="16"/>
      <c r="D60" s="10"/>
      <c r="E60" s="16"/>
      <c r="F60" s="4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10.5">
      <c r="A61" s="17"/>
      <c r="B61" s="10"/>
      <c r="C61" s="16"/>
      <c r="D61" s="10"/>
      <c r="E61" s="16"/>
      <c r="F61" s="4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10.5">
      <c r="A62" s="17"/>
      <c r="B62" s="10"/>
      <c r="C62" s="16"/>
      <c r="D62" s="10"/>
      <c r="E62" s="16"/>
      <c r="F62" s="4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</sheetData>
  <sheetProtection/>
  <printOptions/>
  <pageMargins left="0.28" right="0.46" top="0.26" bottom="0.25" header="0.2" footer="0.1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4.00390625" style="4" customWidth="1"/>
    <col min="7" max="7" width="7.375" style="70" customWidth="1"/>
    <col min="8" max="33" width="4.00390625" style="4" customWidth="1"/>
    <col min="34" max="16384" width="9.00390625" style="1" customWidth="1"/>
  </cols>
  <sheetData>
    <row r="1" spans="1:33" ht="10.5">
      <c r="A1" s="17"/>
      <c r="B1" s="10"/>
      <c r="C1" s="16"/>
      <c r="D1" s="10"/>
      <c r="E1" s="17"/>
      <c r="F1" s="16"/>
      <c r="G1" s="67"/>
      <c r="H1" s="16"/>
      <c r="I1" s="81"/>
      <c r="J1" s="78" t="s">
        <v>194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7" customFormat="1" ht="9">
      <c r="A2" s="19" t="s">
        <v>0</v>
      </c>
      <c r="B2" s="18" t="s">
        <v>1</v>
      </c>
      <c r="C2" s="19"/>
      <c r="D2" s="18" t="s">
        <v>2</v>
      </c>
      <c r="E2" s="20"/>
      <c r="F2" s="41" t="s">
        <v>4</v>
      </c>
      <c r="G2" s="68"/>
      <c r="H2" s="19"/>
      <c r="I2" s="82"/>
      <c r="J2" s="78" t="s">
        <v>195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0.5">
      <c r="A3" s="16"/>
      <c r="B3" s="10"/>
      <c r="C3" s="16"/>
      <c r="D3" s="10"/>
      <c r="E3" s="17"/>
      <c r="F3" s="16"/>
      <c r="G3" s="6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0.5">
      <c r="A4" s="16"/>
      <c r="B4" s="21" t="s">
        <v>180</v>
      </c>
      <c r="C4" s="16"/>
      <c r="D4" s="10"/>
      <c r="E4" s="17"/>
      <c r="F4" s="16"/>
      <c r="G4" s="67"/>
      <c r="H4" s="16">
        <v>1</v>
      </c>
      <c r="I4" s="16">
        <v>2</v>
      </c>
      <c r="J4" s="16">
        <v>3</v>
      </c>
      <c r="K4" s="16">
        <v>4</v>
      </c>
      <c r="L4" s="16">
        <v>5</v>
      </c>
      <c r="M4" s="16">
        <v>6</v>
      </c>
      <c r="N4" s="16">
        <v>7</v>
      </c>
      <c r="O4" s="16">
        <v>8</v>
      </c>
      <c r="P4" s="16">
        <v>9</v>
      </c>
      <c r="Q4" s="16">
        <v>10</v>
      </c>
      <c r="R4" s="16">
        <v>11</v>
      </c>
      <c r="S4" s="16">
        <v>12</v>
      </c>
      <c r="T4" s="16">
        <v>13</v>
      </c>
      <c r="U4" s="16">
        <v>14</v>
      </c>
      <c r="V4" s="16">
        <v>15</v>
      </c>
      <c r="W4" s="16">
        <v>16</v>
      </c>
      <c r="X4" s="16">
        <v>17</v>
      </c>
      <c r="Y4" s="16">
        <v>18</v>
      </c>
      <c r="Z4" s="16">
        <v>20</v>
      </c>
      <c r="AA4" s="16">
        <v>21</v>
      </c>
      <c r="AB4" s="16">
        <v>22</v>
      </c>
      <c r="AC4" s="16">
        <v>23</v>
      </c>
      <c r="AD4" s="16">
        <v>24</v>
      </c>
      <c r="AE4" s="16">
        <v>25</v>
      </c>
      <c r="AF4" s="16">
        <v>26</v>
      </c>
      <c r="AG4" s="16">
        <v>27</v>
      </c>
    </row>
    <row r="5" spans="1:33" ht="3" customHeight="1">
      <c r="A5" s="16"/>
      <c r="B5" s="21"/>
      <c r="C5" s="16"/>
      <c r="D5" s="10"/>
      <c r="E5" s="17"/>
      <c r="F5" s="16"/>
      <c r="G5" s="6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1.25" customHeight="1">
      <c r="A6" s="17">
        <v>49</v>
      </c>
      <c r="B6" s="10" t="s">
        <v>5</v>
      </c>
      <c r="C6" s="22" t="s">
        <v>3</v>
      </c>
      <c r="D6" s="10" t="s">
        <v>11</v>
      </c>
      <c r="E6" s="17"/>
      <c r="F6" s="66" t="s">
        <v>118</v>
      </c>
      <c r="G6" s="25"/>
      <c r="H6" s="76" t="s">
        <v>187</v>
      </c>
      <c r="I6" s="80"/>
      <c r="J6" s="71" t="s">
        <v>88</v>
      </c>
      <c r="K6" s="71" t="s">
        <v>88</v>
      </c>
      <c r="L6" s="71" t="s">
        <v>188</v>
      </c>
      <c r="M6" s="76" t="s">
        <v>187</v>
      </c>
      <c r="N6" s="80"/>
      <c r="O6" s="76" t="s">
        <v>187</v>
      </c>
      <c r="P6" s="80"/>
      <c r="Q6" s="71" t="s">
        <v>86</v>
      </c>
      <c r="R6" s="71" t="s">
        <v>89</v>
      </c>
      <c r="S6" s="71" t="s">
        <v>86</v>
      </c>
      <c r="T6" s="80"/>
      <c r="U6" s="80"/>
      <c r="V6" s="76" t="s">
        <v>187</v>
      </c>
      <c r="W6" s="71" t="s">
        <v>88</v>
      </c>
      <c r="X6" s="71" t="s">
        <v>188</v>
      </c>
      <c r="Y6" s="71" t="s">
        <v>88</v>
      </c>
      <c r="Z6" s="71" t="s">
        <v>88</v>
      </c>
      <c r="AA6" s="71" t="s">
        <v>88</v>
      </c>
      <c r="AB6" s="71" t="s">
        <v>88</v>
      </c>
      <c r="AC6" s="80"/>
      <c r="AD6" s="76" t="s">
        <v>187</v>
      </c>
      <c r="AE6" s="71" t="s">
        <v>86</v>
      </c>
      <c r="AF6" s="71" t="s">
        <v>118</v>
      </c>
      <c r="AG6" s="80"/>
    </row>
    <row r="7" spans="1:33" ht="11.25" customHeight="1">
      <c r="A7" s="17">
        <v>50</v>
      </c>
      <c r="B7" s="10" t="s">
        <v>12</v>
      </c>
      <c r="C7" s="22" t="s">
        <v>3</v>
      </c>
      <c r="D7" s="10" t="s">
        <v>16</v>
      </c>
      <c r="E7" s="17"/>
      <c r="F7" s="66" t="s">
        <v>173</v>
      </c>
      <c r="G7" s="24" t="s">
        <v>12</v>
      </c>
      <c r="H7" s="71" t="s">
        <v>88</v>
      </c>
      <c r="I7" s="80"/>
      <c r="J7" s="71" t="s">
        <v>86</v>
      </c>
      <c r="K7" s="71" t="s">
        <v>169</v>
      </c>
      <c r="L7" s="71" t="s">
        <v>118</v>
      </c>
      <c r="M7" s="71" t="s">
        <v>169</v>
      </c>
      <c r="N7" s="80"/>
      <c r="O7" s="71" t="s">
        <v>118</v>
      </c>
      <c r="P7" s="80"/>
      <c r="Q7" s="71" t="s">
        <v>120</v>
      </c>
      <c r="R7" s="71" t="s">
        <v>118</v>
      </c>
      <c r="S7" s="71" t="s">
        <v>118</v>
      </c>
      <c r="T7" s="71" t="s">
        <v>86</v>
      </c>
      <c r="U7" s="80"/>
      <c r="V7" s="71" t="s">
        <v>88</v>
      </c>
      <c r="W7" s="71" t="s">
        <v>118</v>
      </c>
      <c r="X7" s="71" t="s">
        <v>118</v>
      </c>
      <c r="Y7" s="71" t="s">
        <v>169</v>
      </c>
      <c r="Z7" s="71" t="s">
        <v>169</v>
      </c>
      <c r="AA7" s="71" t="s">
        <v>86</v>
      </c>
      <c r="AB7" s="71" t="s">
        <v>89</v>
      </c>
      <c r="AC7" s="80"/>
      <c r="AD7" s="71" t="s">
        <v>118</v>
      </c>
      <c r="AE7" s="76" t="s">
        <v>187</v>
      </c>
      <c r="AF7" s="71" t="s">
        <v>86</v>
      </c>
      <c r="AG7" s="80"/>
    </row>
    <row r="8" spans="1:33" ht="11.25" customHeight="1">
      <c r="A8" s="17">
        <v>51</v>
      </c>
      <c r="B8" s="10" t="s">
        <v>9</v>
      </c>
      <c r="C8" s="22" t="s">
        <v>3</v>
      </c>
      <c r="D8" s="10" t="s">
        <v>8</v>
      </c>
      <c r="E8" s="17"/>
      <c r="F8" s="66" t="s">
        <v>89</v>
      </c>
      <c r="G8" s="25"/>
      <c r="H8" s="71" t="s">
        <v>89</v>
      </c>
      <c r="I8" s="80"/>
      <c r="J8" s="71" t="s">
        <v>85</v>
      </c>
      <c r="K8" s="71" t="s">
        <v>177</v>
      </c>
      <c r="L8" s="71" t="s">
        <v>185</v>
      </c>
      <c r="M8" s="71" t="s">
        <v>118</v>
      </c>
      <c r="N8" s="76" t="s">
        <v>187</v>
      </c>
      <c r="O8" s="71" t="s">
        <v>118</v>
      </c>
      <c r="P8" s="80"/>
      <c r="Q8" s="71" t="s">
        <v>88</v>
      </c>
      <c r="R8" s="71" t="s">
        <v>118</v>
      </c>
      <c r="S8" s="71" t="s">
        <v>118</v>
      </c>
      <c r="T8" s="71" t="s">
        <v>88</v>
      </c>
      <c r="U8" s="80"/>
      <c r="V8" s="71" t="s">
        <v>88</v>
      </c>
      <c r="W8" s="76" t="s">
        <v>187</v>
      </c>
      <c r="X8" s="71" t="s">
        <v>89</v>
      </c>
      <c r="Y8" s="71" t="s">
        <v>118</v>
      </c>
      <c r="Z8" s="71" t="s">
        <v>118</v>
      </c>
      <c r="AA8" s="71" t="s">
        <v>118</v>
      </c>
      <c r="AB8" s="71" t="s">
        <v>118</v>
      </c>
      <c r="AC8" s="80"/>
      <c r="AD8" s="71" t="s">
        <v>88</v>
      </c>
      <c r="AE8" s="71" t="s">
        <v>169</v>
      </c>
      <c r="AF8" s="71" t="s">
        <v>188</v>
      </c>
      <c r="AG8" s="71" t="s">
        <v>118</v>
      </c>
    </row>
    <row r="9" spans="1:33" ht="11.25" customHeight="1">
      <c r="A9" s="17">
        <v>52</v>
      </c>
      <c r="B9" s="10" t="s">
        <v>19</v>
      </c>
      <c r="C9" s="22" t="s">
        <v>3</v>
      </c>
      <c r="D9" s="10" t="s">
        <v>15</v>
      </c>
      <c r="E9" s="17"/>
      <c r="F9" s="66" t="s">
        <v>89</v>
      </c>
      <c r="G9" s="25"/>
      <c r="H9" s="71" t="s">
        <v>178</v>
      </c>
      <c r="I9" s="80"/>
      <c r="J9" s="71" t="s">
        <v>178</v>
      </c>
      <c r="K9" s="76" t="s">
        <v>190</v>
      </c>
      <c r="L9" s="71" t="s">
        <v>191</v>
      </c>
      <c r="M9" s="71" t="s">
        <v>177</v>
      </c>
      <c r="N9" s="71" t="s">
        <v>88</v>
      </c>
      <c r="O9" s="76" t="s">
        <v>187</v>
      </c>
      <c r="P9" s="80"/>
      <c r="Q9" s="71" t="s">
        <v>86</v>
      </c>
      <c r="R9" s="71" t="s">
        <v>88</v>
      </c>
      <c r="S9" s="76" t="s">
        <v>187</v>
      </c>
      <c r="T9" s="76" t="s">
        <v>187</v>
      </c>
      <c r="U9" s="80"/>
      <c r="V9" s="71" t="s">
        <v>188</v>
      </c>
      <c r="W9" s="71" t="s">
        <v>188</v>
      </c>
      <c r="X9" s="71" t="s">
        <v>88</v>
      </c>
      <c r="Y9" s="71" t="s">
        <v>85</v>
      </c>
      <c r="Z9" s="71" t="s">
        <v>188</v>
      </c>
      <c r="AA9" s="71" t="s">
        <v>88</v>
      </c>
      <c r="AB9" s="71" t="s">
        <v>86</v>
      </c>
      <c r="AC9" s="80"/>
      <c r="AD9" s="76" t="s">
        <v>187</v>
      </c>
      <c r="AE9" s="71" t="s">
        <v>88</v>
      </c>
      <c r="AF9" s="71" t="s">
        <v>85</v>
      </c>
      <c r="AG9" s="71" t="s">
        <v>88</v>
      </c>
    </row>
    <row r="10" spans="1:33" ht="11.25" customHeight="1">
      <c r="A10" s="17">
        <v>53</v>
      </c>
      <c r="B10" s="10" t="s">
        <v>24</v>
      </c>
      <c r="C10" s="22" t="s">
        <v>3</v>
      </c>
      <c r="D10" s="10" t="s">
        <v>20</v>
      </c>
      <c r="E10" s="17"/>
      <c r="F10" s="66" t="s">
        <v>89</v>
      </c>
      <c r="G10" s="25"/>
      <c r="H10" s="71" t="s">
        <v>118</v>
      </c>
      <c r="I10" s="80"/>
      <c r="J10" s="76" t="s">
        <v>192</v>
      </c>
      <c r="K10" s="71" t="s">
        <v>118</v>
      </c>
      <c r="L10" s="71" t="s">
        <v>120</v>
      </c>
      <c r="M10" s="71" t="s">
        <v>118</v>
      </c>
      <c r="N10" s="80"/>
      <c r="O10" s="71" t="s">
        <v>118</v>
      </c>
      <c r="P10" s="71" t="s">
        <v>88</v>
      </c>
      <c r="Q10" s="80"/>
      <c r="R10" s="79" t="s">
        <v>90</v>
      </c>
      <c r="S10" s="71" t="s">
        <v>118</v>
      </c>
      <c r="T10" s="71" t="s">
        <v>118</v>
      </c>
      <c r="U10" s="71" t="s">
        <v>88</v>
      </c>
      <c r="V10" s="76" t="s">
        <v>187</v>
      </c>
      <c r="W10" s="71" t="s">
        <v>89</v>
      </c>
      <c r="X10" s="71" t="s">
        <v>118</v>
      </c>
      <c r="Y10" s="71" t="s">
        <v>88</v>
      </c>
      <c r="Z10" s="71" t="s">
        <v>118</v>
      </c>
      <c r="AA10" s="71" t="s">
        <v>118</v>
      </c>
      <c r="AB10" s="71" t="s">
        <v>85</v>
      </c>
      <c r="AC10" s="80"/>
      <c r="AD10" s="71" t="s">
        <v>118</v>
      </c>
      <c r="AE10" s="71" t="s">
        <v>118</v>
      </c>
      <c r="AF10" s="80"/>
      <c r="AG10" s="80"/>
    </row>
    <row r="11" spans="1:33" ht="11.25" customHeight="1">
      <c r="A11" s="17">
        <v>54</v>
      </c>
      <c r="B11" s="10" t="s">
        <v>29</v>
      </c>
      <c r="C11" s="22" t="s">
        <v>3</v>
      </c>
      <c r="D11" s="10" t="s">
        <v>33</v>
      </c>
      <c r="E11" s="17"/>
      <c r="F11" s="66" t="s">
        <v>90</v>
      </c>
      <c r="G11" s="24" t="s">
        <v>33</v>
      </c>
      <c r="H11" s="75" t="s">
        <v>187</v>
      </c>
      <c r="I11" s="80"/>
      <c r="J11" s="71" t="s">
        <v>85</v>
      </c>
      <c r="K11" s="71" t="s">
        <v>89</v>
      </c>
      <c r="L11" s="71" t="s">
        <v>88</v>
      </c>
      <c r="M11" s="71" t="s">
        <v>188</v>
      </c>
      <c r="N11" s="80"/>
      <c r="O11" s="76" t="s">
        <v>187</v>
      </c>
      <c r="P11" s="71" t="s">
        <v>85</v>
      </c>
      <c r="Q11" s="80"/>
      <c r="R11" s="79" t="s">
        <v>90</v>
      </c>
      <c r="S11" s="71" t="s">
        <v>88</v>
      </c>
      <c r="T11" s="71" t="s">
        <v>89</v>
      </c>
      <c r="U11" s="71" t="s">
        <v>89</v>
      </c>
      <c r="V11" s="71" t="s">
        <v>89</v>
      </c>
      <c r="W11" s="75" t="s">
        <v>187</v>
      </c>
      <c r="X11" s="71" t="s">
        <v>89</v>
      </c>
      <c r="Y11" s="71" t="s">
        <v>118</v>
      </c>
      <c r="Z11" s="71" t="s">
        <v>88</v>
      </c>
      <c r="AA11" s="71" t="s">
        <v>89</v>
      </c>
      <c r="AB11" s="71" t="s">
        <v>89</v>
      </c>
      <c r="AC11" s="80"/>
      <c r="AD11" s="71" t="s">
        <v>85</v>
      </c>
      <c r="AE11" s="71" t="s">
        <v>88</v>
      </c>
      <c r="AF11" s="80"/>
      <c r="AG11" s="80"/>
    </row>
    <row r="12" spans="1:33" ht="11.25" customHeight="1">
      <c r="A12" s="17">
        <v>55</v>
      </c>
      <c r="B12" s="10" t="s">
        <v>30</v>
      </c>
      <c r="C12" s="22" t="s">
        <v>3</v>
      </c>
      <c r="D12" s="10" t="s">
        <v>25</v>
      </c>
      <c r="E12" s="17"/>
      <c r="F12" s="66" t="s">
        <v>169</v>
      </c>
      <c r="G12" s="25"/>
      <c r="H12" s="71" t="s">
        <v>88</v>
      </c>
      <c r="I12" s="80"/>
      <c r="J12" s="71" t="s">
        <v>178</v>
      </c>
      <c r="K12" s="71" t="s">
        <v>88</v>
      </c>
      <c r="L12" s="71" t="s">
        <v>178</v>
      </c>
      <c r="M12" s="71" t="s">
        <v>177</v>
      </c>
      <c r="N12" s="80"/>
      <c r="O12" s="71" t="s">
        <v>169</v>
      </c>
      <c r="P12" s="71" t="s">
        <v>89</v>
      </c>
      <c r="Q12" s="80"/>
      <c r="R12" s="71" t="s">
        <v>88</v>
      </c>
      <c r="S12" s="71" t="s">
        <v>178</v>
      </c>
      <c r="T12" s="71" t="s">
        <v>88</v>
      </c>
      <c r="U12" s="71" t="s">
        <v>169</v>
      </c>
      <c r="V12" s="71" t="s">
        <v>88</v>
      </c>
      <c r="W12" s="71" t="s">
        <v>118</v>
      </c>
      <c r="X12" s="71" t="s">
        <v>89</v>
      </c>
      <c r="Y12" s="71" t="s">
        <v>86</v>
      </c>
      <c r="Z12" s="71" t="s">
        <v>88</v>
      </c>
      <c r="AA12" s="71" t="s">
        <v>86</v>
      </c>
      <c r="AB12" s="71" t="s">
        <v>88</v>
      </c>
      <c r="AC12" s="80"/>
      <c r="AD12" s="71" t="s">
        <v>89</v>
      </c>
      <c r="AE12" s="71" t="s">
        <v>169</v>
      </c>
      <c r="AF12" s="80"/>
      <c r="AG12" s="71" t="s">
        <v>118</v>
      </c>
    </row>
    <row r="13" spans="1:33" ht="11.25" customHeight="1">
      <c r="A13" s="17">
        <v>56</v>
      </c>
      <c r="B13" s="10" t="s">
        <v>32</v>
      </c>
      <c r="C13" s="22" t="s">
        <v>3</v>
      </c>
      <c r="D13" s="10" t="s">
        <v>28</v>
      </c>
      <c r="E13" s="17"/>
      <c r="F13" s="66" t="s">
        <v>185</v>
      </c>
      <c r="G13" s="25"/>
      <c r="H13" s="71" t="s">
        <v>188</v>
      </c>
      <c r="I13" s="80"/>
      <c r="J13" s="71" t="s">
        <v>88</v>
      </c>
      <c r="K13" s="71" t="s">
        <v>89</v>
      </c>
      <c r="L13" s="71" t="s">
        <v>88</v>
      </c>
      <c r="M13" s="71" t="s">
        <v>177</v>
      </c>
      <c r="N13" s="80"/>
      <c r="O13" s="71" t="s">
        <v>188</v>
      </c>
      <c r="P13" s="71" t="s">
        <v>188</v>
      </c>
      <c r="Q13" s="80"/>
      <c r="R13" s="71" t="s">
        <v>88</v>
      </c>
      <c r="S13" s="71" t="s">
        <v>188</v>
      </c>
      <c r="T13" s="71" t="s">
        <v>89</v>
      </c>
      <c r="U13" s="71" t="s">
        <v>88</v>
      </c>
      <c r="V13" s="71" t="s">
        <v>118</v>
      </c>
      <c r="W13" s="71" t="s">
        <v>88</v>
      </c>
      <c r="X13" s="71" t="s">
        <v>89</v>
      </c>
      <c r="Y13" s="71" t="s">
        <v>88</v>
      </c>
      <c r="Z13" s="71" t="s">
        <v>89</v>
      </c>
      <c r="AA13" s="71" t="s">
        <v>177</v>
      </c>
      <c r="AB13" s="71" t="s">
        <v>88</v>
      </c>
      <c r="AC13" s="80"/>
      <c r="AD13" s="76" t="s">
        <v>187</v>
      </c>
      <c r="AE13" s="76" t="s">
        <v>192</v>
      </c>
      <c r="AF13" s="80"/>
      <c r="AG13" s="71" t="s">
        <v>88</v>
      </c>
    </row>
    <row r="14" spans="1:33" ht="10.5">
      <c r="A14" s="17"/>
      <c r="B14" s="10"/>
      <c r="C14" s="16"/>
      <c r="D14" s="10"/>
      <c r="E14" s="17"/>
      <c r="F14" s="16"/>
      <c r="G14" s="24"/>
      <c r="H14" s="72"/>
      <c r="I14" s="72"/>
      <c r="J14" s="78"/>
      <c r="K14" s="72"/>
      <c r="L14" s="72"/>
      <c r="M14" s="72"/>
      <c r="N14" s="72"/>
      <c r="O14" s="72"/>
      <c r="P14" s="72"/>
      <c r="Q14" s="72"/>
      <c r="R14" s="72"/>
      <c r="S14" s="78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</row>
    <row r="15" spans="1:33" ht="10.5">
      <c r="A15" s="17"/>
      <c r="B15" s="21" t="s">
        <v>181</v>
      </c>
      <c r="C15" s="16"/>
      <c r="D15" s="10"/>
      <c r="E15" s="17"/>
      <c r="F15" s="16"/>
      <c r="G15" s="24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 ht="11.25" customHeight="1">
      <c r="A16" s="17">
        <v>57</v>
      </c>
      <c r="B16" s="10" t="s">
        <v>5</v>
      </c>
      <c r="C16" s="22" t="s">
        <v>3</v>
      </c>
      <c r="D16" s="10" t="s">
        <v>12</v>
      </c>
      <c r="E16" s="17"/>
      <c r="F16" s="66" t="s">
        <v>173</v>
      </c>
      <c r="G16" s="24" t="s">
        <v>5</v>
      </c>
      <c r="H16" s="76" t="s">
        <v>190</v>
      </c>
      <c r="I16" s="71" t="s">
        <v>88</v>
      </c>
      <c r="J16" s="71" t="s">
        <v>88</v>
      </c>
      <c r="K16" s="71" t="s">
        <v>178</v>
      </c>
      <c r="L16" s="80"/>
      <c r="M16" s="71" t="s">
        <v>88</v>
      </c>
      <c r="N16" s="71" t="s">
        <v>88</v>
      </c>
      <c r="O16" s="76" t="s">
        <v>187</v>
      </c>
      <c r="P16" s="71" t="s">
        <v>173</v>
      </c>
      <c r="Q16" s="80"/>
      <c r="R16" s="71" t="s">
        <v>185</v>
      </c>
      <c r="S16" s="80"/>
      <c r="T16" s="80"/>
      <c r="U16" s="71" t="s">
        <v>88</v>
      </c>
      <c r="V16" s="76" t="s">
        <v>187</v>
      </c>
      <c r="W16" s="71" t="s">
        <v>188</v>
      </c>
      <c r="X16" s="71" t="s">
        <v>188</v>
      </c>
      <c r="Y16" s="71" t="s">
        <v>88</v>
      </c>
      <c r="Z16" s="71" t="s">
        <v>177</v>
      </c>
      <c r="AA16" s="71" t="s">
        <v>177</v>
      </c>
      <c r="AB16" s="80"/>
      <c r="AC16" s="80"/>
      <c r="AD16" s="76" t="s">
        <v>187</v>
      </c>
      <c r="AE16" s="76" t="s">
        <v>187</v>
      </c>
      <c r="AF16" s="71" t="s">
        <v>118</v>
      </c>
      <c r="AG16" s="71" t="s">
        <v>178</v>
      </c>
    </row>
    <row r="17" spans="1:33" ht="11.25" customHeight="1">
      <c r="A17" s="17">
        <v>58</v>
      </c>
      <c r="B17" s="10" t="s">
        <v>24</v>
      </c>
      <c r="C17" s="22" t="s">
        <v>3</v>
      </c>
      <c r="D17" s="10" t="s">
        <v>33</v>
      </c>
      <c r="E17" s="17"/>
      <c r="F17" s="66" t="s">
        <v>169</v>
      </c>
      <c r="G17" s="25"/>
      <c r="H17" s="71" t="s">
        <v>118</v>
      </c>
      <c r="I17" s="71" t="s">
        <v>88</v>
      </c>
      <c r="J17" s="76" t="s">
        <v>187</v>
      </c>
      <c r="K17" s="71" t="s">
        <v>89</v>
      </c>
      <c r="L17" s="80"/>
      <c r="M17" s="71" t="s">
        <v>118</v>
      </c>
      <c r="N17" s="71" t="s">
        <v>89</v>
      </c>
      <c r="O17" s="76" t="s">
        <v>192</v>
      </c>
      <c r="P17" s="71" t="s">
        <v>118</v>
      </c>
      <c r="Q17" s="80"/>
      <c r="R17" s="71" t="s">
        <v>88</v>
      </c>
      <c r="S17" s="80"/>
      <c r="T17" s="71" t="s">
        <v>118</v>
      </c>
      <c r="U17" s="71" t="s">
        <v>118</v>
      </c>
      <c r="V17" s="71" t="s">
        <v>89</v>
      </c>
      <c r="W17" s="71" t="s">
        <v>89</v>
      </c>
      <c r="X17" s="71" t="s">
        <v>89</v>
      </c>
      <c r="Y17" s="71" t="s">
        <v>188</v>
      </c>
      <c r="Z17" s="71" t="s">
        <v>118</v>
      </c>
      <c r="AA17" s="71" t="s">
        <v>89</v>
      </c>
      <c r="AB17" s="80"/>
      <c r="AC17" s="80"/>
      <c r="AD17" s="71" t="s">
        <v>118</v>
      </c>
      <c r="AE17" s="71" t="s">
        <v>118</v>
      </c>
      <c r="AF17" s="71" t="s">
        <v>169</v>
      </c>
      <c r="AG17" s="71" t="s">
        <v>89</v>
      </c>
    </row>
    <row r="18" spans="1:33" ht="11.25" customHeight="1">
      <c r="A18" s="17">
        <v>59</v>
      </c>
      <c r="B18" s="10" t="s">
        <v>9</v>
      </c>
      <c r="C18" s="22" t="s">
        <v>3</v>
      </c>
      <c r="D18" s="10" t="s">
        <v>19</v>
      </c>
      <c r="E18" s="17"/>
      <c r="F18" s="66" t="s">
        <v>90</v>
      </c>
      <c r="G18" s="24" t="s">
        <v>19</v>
      </c>
      <c r="H18" s="71" t="s">
        <v>89</v>
      </c>
      <c r="I18" s="71" t="s">
        <v>89</v>
      </c>
      <c r="J18" s="71" t="s">
        <v>87</v>
      </c>
      <c r="K18" s="71" t="s">
        <v>205</v>
      </c>
      <c r="L18" s="80"/>
      <c r="M18" s="71" t="s">
        <v>188</v>
      </c>
      <c r="N18" s="76" t="s">
        <v>187</v>
      </c>
      <c r="O18" s="71" t="s">
        <v>188</v>
      </c>
      <c r="P18" s="71" t="s">
        <v>85</v>
      </c>
      <c r="Q18" s="80"/>
      <c r="R18" s="71" t="s">
        <v>87</v>
      </c>
      <c r="S18" s="80"/>
      <c r="T18" s="76" t="s">
        <v>187</v>
      </c>
      <c r="U18" s="71" t="s">
        <v>85</v>
      </c>
      <c r="V18" s="71" t="s">
        <v>191</v>
      </c>
      <c r="W18" s="71" t="s">
        <v>88</v>
      </c>
      <c r="X18" s="71" t="s">
        <v>85</v>
      </c>
      <c r="Y18" s="71" t="s">
        <v>118</v>
      </c>
      <c r="Z18" s="71" t="s">
        <v>85</v>
      </c>
      <c r="AA18" s="71" t="s">
        <v>85</v>
      </c>
      <c r="AB18" s="71" t="s">
        <v>177</v>
      </c>
      <c r="AC18" s="80"/>
      <c r="AD18" s="71" t="s">
        <v>188</v>
      </c>
      <c r="AE18" s="71" t="s">
        <v>88</v>
      </c>
      <c r="AF18" s="71" t="s">
        <v>89</v>
      </c>
      <c r="AG18" s="71" t="s">
        <v>177</v>
      </c>
    </row>
    <row r="19" spans="1:33" ht="11.25" customHeight="1">
      <c r="A19" s="17">
        <v>60</v>
      </c>
      <c r="B19" s="10" t="s">
        <v>30</v>
      </c>
      <c r="C19" s="22" t="s">
        <v>3</v>
      </c>
      <c r="D19" s="10" t="s">
        <v>28</v>
      </c>
      <c r="E19" s="17"/>
      <c r="F19" s="66" t="s">
        <v>85</v>
      </c>
      <c r="G19" s="25"/>
      <c r="H19" s="71" t="s">
        <v>178</v>
      </c>
      <c r="I19" s="71" t="s">
        <v>177</v>
      </c>
      <c r="J19" s="71" t="s">
        <v>178</v>
      </c>
      <c r="K19" s="71" t="s">
        <v>88</v>
      </c>
      <c r="L19" s="80"/>
      <c r="M19" s="71" t="s">
        <v>85</v>
      </c>
      <c r="N19" s="71" t="s">
        <v>88</v>
      </c>
      <c r="O19" s="71" t="s">
        <v>188</v>
      </c>
      <c r="P19" s="71" t="s">
        <v>89</v>
      </c>
      <c r="Q19" s="80"/>
      <c r="R19" s="71" t="s">
        <v>177</v>
      </c>
      <c r="S19" s="80"/>
      <c r="T19" s="71" t="s">
        <v>206</v>
      </c>
      <c r="U19" s="71" t="s">
        <v>177</v>
      </c>
      <c r="V19" s="71" t="s">
        <v>88</v>
      </c>
      <c r="W19" s="71" t="s">
        <v>118</v>
      </c>
      <c r="X19" s="76" t="s">
        <v>187</v>
      </c>
      <c r="Y19" s="71" t="s">
        <v>169</v>
      </c>
      <c r="Z19" s="71" t="s">
        <v>86</v>
      </c>
      <c r="AA19" s="71" t="s">
        <v>88</v>
      </c>
      <c r="AB19" s="71" t="s">
        <v>169</v>
      </c>
      <c r="AC19" s="80"/>
      <c r="AD19" s="71" t="s">
        <v>89</v>
      </c>
      <c r="AE19" s="71" t="s">
        <v>89</v>
      </c>
      <c r="AF19" s="71" t="s">
        <v>118</v>
      </c>
      <c r="AG19" s="71" t="s">
        <v>88</v>
      </c>
    </row>
    <row r="20" spans="1:33" ht="10.5">
      <c r="A20" s="17"/>
      <c r="B20" s="10"/>
      <c r="C20" s="16"/>
      <c r="D20" s="10"/>
      <c r="E20" s="17"/>
      <c r="F20" s="16"/>
      <c r="G20" s="24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ht="10.5">
      <c r="A21" s="17"/>
      <c r="B21" s="21" t="s">
        <v>182</v>
      </c>
      <c r="C21" s="16"/>
      <c r="D21" s="10"/>
      <c r="E21" s="17"/>
      <c r="F21" s="16"/>
      <c r="G21" s="24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</row>
    <row r="22" spans="1:33" ht="11.25" customHeight="1">
      <c r="A22" s="17">
        <v>61</v>
      </c>
      <c r="B22" s="10" t="s">
        <v>5</v>
      </c>
      <c r="C22" s="22" t="s">
        <v>3</v>
      </c>
      <c r="D22" s="10" t="s">
        <v>24</v>
      </c>
      <c r="E22" s="17"/>
      <c r="F22" s="66"/>
      <c r="G22" s="25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11.25" customHeight="1">
      <c r="A23" s="17">
        <v>62</v>
      </c>
      <c r="B23" s="10" t="s">
        <v>19</v>
      </c>
      <c r="C23" s="22" t="s">
        <v>3</v>
      </c>
      <c r="D23" s="10" t="s">
        <v>28</v>
      </c>
      <c r="E23" s="17"/>
      <c r="F23" s="66"/>
      <c r="G23" s="25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7:33" ht="10.5">
      <c r="G24" s="11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10.5">
      <c r="A25" s="17"/>
      <c r="B25" s="21" t="s">
        <v>183</v>
      </c>
      <c r="C25" s="16"/>
      <c r="D25" s="10"/>
      <c r="E25" s="17"/>
      <c r="F25" s="16"/>
      <c r="G25" s="24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ht="11.25" customHeight="1">
      <c r="A26" s="17">
        <v>63</v>
      </c>
      <c r="B26" s="10"/>
      <c r="C26" s="22" t="s">
        <v>3</v>
      </c>
      <c r="D26" s="10"/>
      <c r="E26" s="17"/>
      <c r="F26" s="66"/>
      <c r="G26" s="25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7:33" ht="10.5">
      <c r="G27" s="11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3" ht="10.5">
      <c r="A28" s="17"/>
      <c r="B28" s="21" t="s">
        <v>184</v>
      </c>
      <c r="C28" s="16"/>
      <c r="D28" s="10"/>
      <c r="E28" s="17"/>
      <c r="F28" s="16"/>
      <c r="G28" s="24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ht="11.25" customHeight="1">
      <c r="A29" s="17">
        <v>64</v>
      </c>
      <c r="B29" s="10"/>
      <c r="C29" s="22" t="s">
        <v>3</v>
      </c>
      <c r="D29" s="10"/>
      <c r="E29" s="17"/>
      <c r="F29" s="66"/>
      <c r="G29" s="25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7:33" ht="10.5">
      <c r="G30" s="11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</row>
    <row r="31" spans="7:33" ht="10.5">
      <c r="G31" s="70" t="s">
        <v>186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4" ht="10.5">
      <c r="D34" s="77"/>
    </row>
    <row r="35" ht="10.5">
      <c r="D35" s="77"/>
    </row>
    <row r="36" ht="10.5">
      <c r="D36" s="77"/>
    </row>
    <row r="37" ht="10.5">
      <c r="D37" s="77"/>
    </row>
  </sheetData>
  <sheetProtection/>
  <printOptions/>
  <pageMargins left="0.42" right="0.34" top="0.43" bottom="0.54" header="0.33" footer="0.39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workbookViewId="0" topLeftCell="A1">
      <pane xSplit="6" ySplit="5" topLeftCell="N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20" sqref="I20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4.00390625" style="4" customWidth="1"/>
    <col min="7" max="7" width="7.375" style="70" customWidth="1"/>
    <col min="8" max="33" width="4.00390625" style="4" customWidth="1"/>
    <col min="34" max="16384" width="9.00390625" style="1" customWidth="1"/>
  </cols>
  <sheetData>
    <row r="1" spans="1:33" ht="10.5">
      <c r="A1" s="17"/>
      <c r="B1" s="10"/>
      <c r="C1" s="16"/>
      <c r="D1" s="10"/>
      <c r="E1" s="17"/>
      <c r="F1" s="16"/>
      <c r="G1" s="67"/>
      <c r="H1" s="16"/>
      <c r="I1" s="81"/>
      <c r="J1" s="78" t="s">
        <v>194</v>
      </c>
      <c r="K1" s="16"/>
      <c r="L1" s="16"/>
      <c r="M1" s="16"/>
      <c r="N1" s="16"/>
      <c r="O1" s="16"/>
      <c r="P1" s="83"/>
      <c r="Q1" s="25" t="s">
        <v>199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7" customFormat="1" ht="9">
      <c r="A2" s="19" t="s">
        <v>0</v>
      </c>
      <c r="B2" s="18" t="s">
        <v>1</v>
      </c>
      <c r="C2" s="19"/>
      <c r="D2" s="18" t="s">
        <v>2</v>
      </c>
      <c r="E2" s="20"/>
      <c r="F2" s="41" t="s">
        <v>4</v>
      </c>
      <c r="G2" s="68"/>
      <c r="H2" s="19"/>
      <c r="I2" s="82"/>
      <c r="J2" s="78" t="s">
        <v>195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0.5">
      <c r="A3" s="16"/>
      <c r="B3" s="10"/>
      <c r="C3" s="16"/>
      <c r="D3" s="10"/>
      <c r="E3" s="17"/>
      <c r="F3" s="16"/>
      <c r="G3" s="6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0.5">
      <c r="A4" s="16"/>
      <c r="B4" s="21" t="s">
        <v>180</v>
      </c>
      <c r="C4" s="16"/>
      <c r="D4" s="10"/>
      <c r="E4" s="17"/>
      <c r="F4" s="16"/>
      <c r="G4" s="67"/>
      <c r="H4" s="16">
        <v>1</v>
      </c>
      <c r="I4" s="16">
        <v>2</v>
      </c>
      <c r="J4" s="16">
        <v>3</v>
      </c>
      <c r="K4" s="16">
        <v>4</v>
      </c>
      <c r="L4" s="16">
        <v>5</v>
      </c>
      <c r="M4" s="16">
        <v>6</v>
      </c>
      <c r="N4" s="16">
        <v>7</v>
      </c>
      <c r="O4" s="16">
        <v>8</v>
      </c>
      <c r="P4" s="16">
        <v>9</v>
      </c>
      <c r="Q4" s="16">
        <v>10</v>
      </c>
      <c r="R4" s="16">
        <v>11</v>
      </c>
      <c r="S4" s="16">
        <v>12</v>
      </c>
      <c r="T4" s="16">
        <v>13</v>
      </c>
      <c r="U4" s="16">
        <v>14</v>
      </c>
      <c r="V4" s="16">
        <v>15</v>
      </c>
      <c r="W4" s="16">
        <v>16</v>
      </c>
      <c r="X4" s="16">
        <v>17</v>
      </c>
      <c r="Y4" s="16">
        <v>18</v>
      </c>
      <c r="Z4" s="16">
        <v>20</v>
      </c>
      <c r="AA4" s="16">
        <v>21</v>
      </c>
      <c r="AB4" s="16">
        <v>22</v>
      </c>
      <c r="AC4" s="16">
        <v>23</v>
      </c>
      <c r="AD4" s="16">
        <v>24</v>
      </c>
      <c r="AE4" s="16">
        <v>25</v>
      </c>
      <c r="AF4" s="16">
        <v>26</v>
      </c>
      <c r="AG4" s="16">
        <v>27</v>
      </c>
    </row>
    <row r="5" spans="1:33" ht="3" customHeight="1">
      <c r="A5" s="16"/>
      <c r="B5" s="21"/>
      <c r="C5" s="16"/>
      <c r="D5" s="10"/>
      <c r="E5" s="17"/>
      <c r="F5" s="16"/>
      <c r="G5" s="6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1.25" customHeight="1">
      <c r="A6" s="17">
        <v>49</v>
      </c>
      <c r="B6" s="90" t="s">
        <v>5</v>
      </c>
      <c r="C6" s="22" t="s">
        <v>3</v>
      </c>
      <c r="D6" s="10" t="s">
        <v>11</v>
      </c>
      <c r="E6" s="17"/>
      <c r="F6" s="66" t="s">
        <v>118</v>
      </c>
      <c r="G6" s="69"/>
      <c r="H6" s="86">
        <v>0</v>
      </c>
      <c r="I6" s="85" t="s">
        <v>196</v>
      </c>
      <c r="J6" s="86" t="s">
        <v>189</v>
      </c>
      <c r="K6" s="86" t="s">
        <v>189</v>
      </c>
      <c r="L6" s="86" t="s">
        <v>196</v>
      </c>
      <c r="M6" s="84" t="s">
        <v>196</v>
      </c>
      <c r="N6" s="85" t="s">
        <v>196</v>
      </c>
      <c r="O6" s="84" t="s">
        <v>196</v>
      </c>
      <c r="P6" s="85" t="s">
        <v>196</v>
      </c>
      <c r="Q6" s="86" t="s">
        <v>189</v>
      </c>
      <c r="R6" s="86" t="s">
        <v>189</v>
      </c>
      <c r="S6" s="86" t="s">
        <v>189</v>
      </c>
      <c r="T6" s="85" t="s">
        <v>196</v>
      </c>
      <c r="U6" s="85" t="s">
        <v>196</v>
      </c>
      <c r="V6" s="84" t="s">
        <v>196</v>
      </c>
      <c r="W6" s="86" t="s">
        <v>189</v>
      </c>
      <c r="X6" s="86" t="s">
        <v>196</v>
      </c>
      <c r="Y6" s="86" t="s">
        <v>189</v>
      </c>
      <c r="Z6" s="86" t="s">
        <v>189</v>
      </c>
      <c r="AA6" s="86" t="s">
        <v>189</v>
      </c>
      <c r="AB6" s="86" t="s">
        <v>189</v>
      </c>
      <c r="AC6" s="85" t="s">
        <v>196</v>
      </c>
      <c r="AD6" s="84" t="s">
        <v>196</v>
      </c>
      <c r="AE6" s="86" t="s">
        <v>189</v>
      </c>
      <c r="AF6" s="86" t="s">
        <v>193</v>
      </c>
      <c r="AG6" s="85" t="s">
        <v>196</v>
      </c>
    </row>
    <row r="7" spans="1:33" ht="11.25" customHeight="1">
      <c r="A7" s="17">
        <v>50</v>
      </c>
      <c r="B7" s="90" t="s">
        <v>12</v>
      </c>
      <c r="C7" s="22" t="s">
        <v>3</v>
      </c>
      <c r="D7" s="10" t="s">
        <v>16</v>
      </c>
      <c r="E7" s="17"/>
      <c r="F7" s="66" t="s">
        <v>173</v>
      </c>
      <c r="G7" s="24" t="s">
        <v>12</v>
      </c>
      <c r="H7" s="86" t="s">
        <v>196</v>
      </c>
      <c r="I7" s="85" t="s">
        <v>189</v>
      </c>
      <c r="J7" s="86" t="s">
        <v>196</v>
      </c>
      <c r="K7" s="86" t="s">
        <v>196</v>
      </c>
      <c r="L7" s="86" t="s">
        <v>196</v>
      </c>
      <c r="M7" s="86" t="s">
        <v>196</v>
      </c>
      <c r="N7" s="85" t="s">
        <v>189</v>
      </c>
      <c r="O7" s="86" t="s">
        <v>196</v>
      </c>
      <c r="P7" s="85" t="s">
        <v>189</v>
      </c>
      <c r="Q7" s="86" t="s">
        <v>196</v>
      </c>
      <c r="R7" s="86" t="s">
        <v>196</v>
      </c>
      <c r="S7" s="86" t="s">
        <v>196</v>
      </c>
      <c r="T7" s="86" t="s">
        <v>196</v>
      </c>
      <c r="U7" s="85" t="s">
        <v>189</v>
      </c>
      <c r="V7" s="86" t="s">
        <v>196</v>
      </c>
      <c r="W7" s="86" t="s">
        <v>196</v>
      </c>
      <c r="X7" s="86" t="s">
        <v>196</v>
      </c>
      <c r="Y7" s="86" t="s">
        <v>196</v>
      </c>
      <c r="Z7" s="86" t="s">
        <v>196</v>
      </c>
      <c r="AA7" s="86" t="s">
        <v>196</v>
      </c>
      <c r="AB7" s="86" t="s">
        <v>196</v>
      </c>
      <c r="AC7" s="85" t="s">
        <v>189</v>
      </c>
      <c r="AD7" s="86" t="s">
        <v>196</v>
      </c>
      <c r="AE7" s="87" t="s">
        <v>198</v>
      </c>
      <c r="AF7" s="86" t="s">
        <v>196</v>
      </c>
      <c r="AG7" s="85" t="s">
        <v>189</v>
      </c>
    </row>
    <row r="8" spans="1:33" ht="11.25" customHeight="1">
      <c r="A8" s="17">
        <v>51</v>
      </c>
      <c r="B8" s="90" t="s">
        <v>9</v>
      </c>
      <c r="C8" s="22" t="s">
        <v>3</v>
      </c>
      <c r="D8" s="10" t="s">
        <v>8</v>
      </c>
      <c r="E8" s="17"/>
      <c r="F8" s="66" t="s">
        <v>89</v>
      </c>
      <c r="G8" s="69"/>
      <c r="H8" s="86" t="s">
        <v>193</v>
      </c>
      <c r="I8" s="85" t="s">
        <v>196</v>
      </c>
      <c r="J8" s="86" t="s">
        <v>196</v>
      </c>
      <c r="K8" s="86" t="s">
        <v>196</v>
      </c>
      <c r="L8" s="86" t="s">
        <v>196</v>
      </c>
      <c r="M8" s="86" t="s">
        <v>189</v>
      </c>
      <c r="N8" s="84" t="s">
        <v>196</v>
      </c>
      <c r="O8" s="86" t="s">
        <v>189</v>
      </c>
      <c r="P8" s="85" t="s">
        <v>196</v>
      </c>
      <c r="Q8" s="86" t="s">
        <v>189</v>
      </c>
      <c r="R8" s="86" t="s">
        <v>189</v>
      </c>
      <c r="S8" s="86" t="s">
        <v>189</v>
      </c>
      <c r="T8" s="86" t="s">
        <v>189</v>
      </c>
      <c r="U8" s="85" t="s">
        <v>196</v>
      </c>
      <c r="V8" s="86" t="s">
        <v>189</v>
      </c>
      <c r="W8" s="84" t="s">
        <v>196</v>
      </c>
      <c r="X8" s="86" t="s">
        <v>193</v>
      </c>
      <c r="Y8" s="86" t="s">
        <v>189</v>
      </c>
      <c r="Z8" s="86" t="s">
        <v>189</v>
      </c>
      <c r="AA8" s="86" t="s">
        <v>189</v>
      </c>
      <c r="AB8" s="86" t="s">
        <v>189</v>
      </c>
      <c r="AC8" s="85" t="s">
        <v>196</v>
      </c>
      <c r="AD8" s="86" t="s">
        <v>189</v>
      </c>
      <c r="AE8" s="86" t="s">
        <v>189</v>
      </c>
      <c r="AF8" s="86" t="s">
        <v>196</v>
      </c>
      <c r="AG8" s="86" t="s">
        <v>189</v>
      </c>
    </row>
    <row r="9" spans="1:33" ht="11.25" customHeight="1">
      <c r="A9" s="17">
        <v>52</v>
      </c>
      <c r="B9" s="90" t="s">
        <v>19</v>
      </c>
      <c r="C9" s="22" t="s">
        <v>3</v>
      </c>
      <c r="D9" s="10" t="s">
        <v>15</v>
      </c>
      <c r="E9" s="17"/>
      <c r="F9" s="66" t="s">
        <v>89</v>
      </c>
      <c r="G9" s="69"/>
      <c r="H9" s="86" t="s">
        <v>189</v>
      </c>
      <c r="I9" s="85" t="s">
        <v>196</v>
      </c>
      <c r="J9" s="86" t="s">
        <v>189</v>
      </c>
      <c r="K9" s="84" t="s">
        <v>196</v>
      </c>
      <c r="L9" s="86" t="s">
        <v>196</v>
      </c>
      <c r="M9" s="86" t="s">
        <v>196</v>
      </c>
      <c r="N9" s="86" t="s">
        <v>189</v>
      </c>
      <c r="O9" s="84" t="s">
        <v>196</v>
      </c>
      <c r="P9" s="85" t="s">
        <v>196</v>
      </c>
      <c r="Q9" s="86" t="s">
        <v>189</v>
      </c>
      <c r="R9" s="86" t="s">
        <v>189</v>
      </c>
      <c r="S9" s="84" t="s">
        <v>196</v>
      </c>
      <c r="T9" s="84" t="s">
        <v>196</v>
      </c>
      <c r="U9" s="85" t="s">
        <v>196</v>
      </c>
      <c r="V9" s="86" t="s">
        <v>196</v>
      </c>
      <c r="W9" s="86" t="s">
        <v>196</v>
      </c>
      <c r="X9" s="86" t="s">
        <v>189</v>
      </c>
      <c r="Y9" s="86" t="s">
        <v>196</v>
      </c>
      <c r="Z9" s="86" t="s">
        <v>196</v>
      </c>
      <c r="AA9" s="86" t="s">
        <v>189</v>
      </c>
      <c r="AB9" s="86" t="s">
        <v>189</v>
      </c>
      <c r="AC9" s="85" t="s">
        <v>196</v>
      </c>
      <c r="AD9" s="84" t="s">
        <v>196</v>
      </c>
      <c r="AE9" s="86" t="s">
        <v>189</v>
      </c>
      <c r="AF9" s="86" t="s">
        <v>196</v>
      </c>
      <c r="AG9" s="86" t="s">
        <v>189</v>
      </c>
    </row>
    <row r="10" spans="1:33" ht="11.25" customHeight="1">
      <c r="A10" s="17">
        <v>53</v>
      </c>
      <c r="B10" s="90" t="s">
        <v>24</v>
      </c>
      <c r="C10" s="22" t="s">
        <v>3</v>
      </c>
      <c r="D10" s="10" t="s">
        <v>20</v>
      </c>
      <c r="E10" s="17"/>
      <c r="F10" s="66" t="s">
        <v>89</v>
      </c>
      <c r="G10" s="69"/>
      <c r="H10" s="86" t="s">
        <v>189</v>
      </c>
      <c r="I10" s="85" t="s">
        <v>196</v>
      </c>
      <c r="J10" s="84" t="s">
        <v>196</v>
      </c>
      <c r="K10" s="86" t="s">
        <v>189</v>
      </c>
      <c r="L10" s="86" t="s">
        <v>189</v>
      </c>
      <c r="M10" s="86" t="s">
        <v>189</v>
      </c>
      <c r="N10" s="85" t="s">
        <v>196</v>
      </c>
      <c r="O10" s="86" t="s">
        <v>189</v>
      </c>
      <c r="P10" s="86" t="s">
        <v>189</v>
      </c>
      <c r="Q10" s="85" t="s">
        <v>196</v>
      </c>
      <c r="R10" s="88" t="s">
        <v>196</v>
      </c>
      <c r="S10" s="86" t="s">
        <v>189</v>
      </c>
      <c r="T10" s="86" t="s">
        <v>189</v>
      </c>
      <c r="U10" s="86" t="s">
        <v>189</v>
      </c>
      <c r="V10" s="84" t="s">
        <v>196</v>
      </c>
      <c r="W10" s="86" t="s">
        <v>193</v>
      </c>
      <c r="X10" s="86" t="s">
        <v>189</v>
      </c>
      <c r="Y10" s="86" t="s">
        <v>189</v>
      </c>
      <c r="Z10" s="86" t="s">
        <v>189</v>
      </c>
      <c r="AA10" s="86" t="s">
        <v>189</v>
      </c>
      <c r="AB10" s="86" t="s">
        <v>196</v>
      </c>
      <c r="AC10" s="85" t="s">
        <v>196</v>
      </c>
      <c r="AD10" s="86" t="s">
        <v>189</v>
      </c>
      <c r="AE10" s="86" t="s">
        <v>189</v>
      </c>
      <c r="AF10" s="85" t="s">
        <v>196</v>
      </c>
      <c r="AG10" s="85" t="s">
        <v>196</v>
      </c>
    </row>
    <row r="11" spans="1:33" ht="11.25" customHeight="1">
      <c r="A11" s="17">
        <v>54</v>
      </c>
      <c r="B11" s="10" t="s">
        <v>29</v>
      </c>
      <c r="C11" s="22" t="s">
        <v>3</v>
      </c>
      <c r="D11" s="90" t="s">
        <v>33</v>
      </c>
      <c r="E11" s="17"/>
      <c r="F11" s="66" t="s">
        <v>90</v>
      </c>
      <c r="G11" s="24" t="s">
        <v>33</v>
      </c>
      <c r="H11" s="86" t="s">
        <v>189</v>
      </c>
      <c r="I11" s="85" t="s">
        <v>193</v>
      </c>
      <c r="J11" s="86" t="s">
        <v>196</v>
      </c>
      <c r="K11" s="86" t="s">
        <v>196</v>
      </c>
      <c r="L11" s="86" t="s">
        <v>196</v>
      </c>
      <c r="M11" s="86" t="s">
        <v>197</v>
      </c>
      <c r="N11" s="85" t="s">
        <v>193</v>
      </c>
      <c r="O11" s="84" t="s">
        <v>189</v>
      </c>
      <c r="P11" s="86" t="s">
        <v>196</v>
      </c>
      <c r="Q11" s="85" t="s">
        <v>193</v>
      </c>
      <c r="R11" s="88" t="s">
        <v>193</v>
      </c>
      <c r="S11" s="86" t="s">
        <v>196</v>
      </c>
      <c r="T11" s="86" t="s">
        <v>196</v>
      </c>
      <c r="U11" s="86" t="s">
        <v>196</v>
      </c>
      <c r="V11" s="86" t="s">
        <v>196</v>
      </c>
      <c r="W11" s="86" t="s">
        <v>189</v>
      </c>
      <c r="X11" s="86" t="s">
        <v>196</v>
      </c>
      <c r="Y11" s="86" t="s">
        <v>196</v>
      </c>
      <c r="Z11" s="86" t="s">
        <v>196</v>
      </c>
      <c r="AA11" s="86" t="s">
        <v>196</v>
      </c>
      <c r="AB11" s="86" t="s">
        <v>196</v>
      </c>
      <c r="AC11" s="85" t="s">
        <v>193</v>
      </c>
      <c r="AD11" s="86" t="s">
        <v>196</v>
      </c>
      <c r="AE11" s="86" t="s">
        <v>196</v>
      </c>
      <c r="AF11" s="85" t="s">
        <v>193</v>
      </c>
      <c r="AG11" s="85" t="s">
        <v>193</v>
      </c>
    </row>
    <row r="12" spans="1:33" ht="11.25" customHeight="1">
      <c r="A12" s="17">
        <v>55</v>
      </c>
      <c r="B12" s="90" t="s">
        <v>30</v>
      </c>
      <c r="C12" s="22" t="s">
        <v>3</v>
      </c>
      <c r="D12" s="10" t="s">
        <v>25</v>
      </c>
      <c r="E12" s="17"/>
      <c r="F12" s="66" t="s">
        <v>169</v>
      </c>
      <c r="G12" s="24"/>
      <c r="H12" s="86" t="s">
        <v>189</v>
      </c>
      <c r="I12" s="85" t="s">
        <v>196</v>
      </c>
      <c r="J12" s="86" t="s">
        <v>189</v>
      </c>
      <c r="K12" s="86" t="s">
        <v>189</v>
      </c>
      <c r="L12" s="86" t="s">
        <v>189</v>
      </c>
      <c r="M12" s="86" t="s">
        <v>196</v>
      </c>
      <c r="N12" s="85" t="s">
        <v>196</v>
      </c>
      <c r="O12" s="86" t="s">
        <v>193</v>
      </c>
      <c r="P12" s="86" t="s">
        <v>189</v>
      </c>
      <c r="Q12" s="85" t="s">
        <v>196</v>
      </c>
      <c r="R12" s="86" t="s">
        <v>189</v>
      </c>
      <c r="S12" s="86" t="s">
        <v>189</v>
      </c>
      <c r="T12" s="86" t="s">
        <v>189</v>
      </c>
      <c r="U12" s="86" t="s">
        <v>193</v>
      </c>
      <c r="V12" s="86" t="s">
        <v>189</v>
      </c>
      <c r="W12" s="86" t="s">
        <v>189</v>
      </c>
      <c r="X12" s="86" t="s">
        <v>189</v>
      </c>
      <c r="Y12" s="86" t="s">
        <v>189</v>
      </c>
      <c r="Z12" s="86" t="s">
        <v>189</v>
      </c>
      <c r="AA12" s="86" t="s">
        <v>189</v>
      </c>
      <c r="AB12" s="86" t="s">
        <v>189</v>
      </c>
      <c r="AC12" s="85" t="s">
        <v>196</v>
      </c>
      <c r="AD12" s="86" t="s">
        <v>189</v>
      </c>
      <c r="AE12" s="86" t="s">
        <v>193</v>
      </c>
      <c r="AF12" s="85" t="s">
        <v>196</v>
      </c>
      <c r="AG12" s="86" t="s">
        <v>189</v>
      </c>
    </row>
    <row r="13" spans="1:33" ht="11.25" customHeight="1">
      <c r="A13" s="17">
        <v>56</v>
      </c>
      <c r="B13" s="10" t="s">
        <v>32</v>
      </c>
      <c r="C13" s="22" t="s">
        <v>3</v>
      </c>
      <c r="D13" s="90" t="s">
        <v>28</v>
      </c>
      <c r="E13" s="17"/>
      <c r="F13" s="66" t="s">
        <v>185</v>
      </c>
      <c r="G13" s="24"/>
      <c r="H13" s="86" t="s">
        <v>196</v>
      </c>
      <c r="I13" s="85" t="s">
        <v>196</v>
      </c>
      <c r="J13" s="86" t="s">
        <v>196</v>
      </c>
      <c r="K13" s="86" t="s">
        <v>196</v>
      </c>
      <c r="L13" s="86" t="s">
        <v>196</v>
      </c>
      <c r="M13" s="86" t="s">
        <v>189</v>
      </c>
      <c r="N13" s="85" t="s">
        <v>196</v>
      </c>
      <c r="O13" s="86" t="s">
        <v>196</v>
      </c>
      <c r="P13" s="86" t="s">
        <v>196</v>
      </c>
      <c r="Q13" s="85" t="s">
        <v>196</v>
      </c>
      <c r="R13" s="86" t="s">
        <v>196</v>
      </c>
      <c r="S13" s="86" t="s">
        <v>196</v>
      </c>
      <c r="T13" s="86" t="s">
        <v>196</v>
      </c>
      <c r="U13" s="86" t="s">
        <v>196</v>
      </c>
      <c r="V13" s="86" t="s">
        <v>196</v>
      </c>
      <c r="W13" s="86" t="s">
        <v>196</v>
      </c>
      <c r="X13" s="86" t="s">
        <v>196</v>
      </c>
      <c r="Y13" s="86" t="s">
        <v>196</v>
      </c>
      <c r="Z13" s="86" t="s">
        <v>196</v>
      </c>
      <c r="AA13" s="86" t="s">
        <v>189</v>
      </c>
      <c r="AB13" s="86" t="s">
        <v>196</v>
      </c>
      <c r="AC13" s="85" t="s">
        <v>196</v>
      </c>
      <c r="AD13" s="84" t="s">
        <v>196</v>
      </c>
      <c r="AE13" s="84" t="s">
        <v>196</v>
      </c>
      <c r="AF13" s="85" t="s">
        <v>196</v>
      </c>
      <c r="AG13" s="86" t="s">
        <v>196</v>
      </c>
    </row>
    <row r="14" spans="1:33" ht="10.5">
      <c r="A14" s="17"/>
      <c r="B14" s="10"/>
      <c r="C14" s="16"/>
      <c r="D14" s="10"/>
      <c r="E14" s="17"/>
      <c r="F14" s="16"/>
      <c r="G14" s="24"/>
      <c r="H14" s="89">
        <f aca="true" t="shared" si="0" ref="H14:AG14">H6+H7+H8+H9+H10+H11+H12+H13</f>
        <v>7</v>
      </c>
      <c r="I14" s="89">
        <f t="shared" si="0"/>
        <v>4</v>
      </c>
      <c r="J14" s="89">
        <f t="shared" si="0"/>
        <v>3</v>
      </c>
      <c r="K14" s="89">
        <f t="shared" si="0"/>
        <v>3</v>
      </c>
      <c r="L14" s="89">
        <f t="shared" si="0"/>
        <v>2</v>
      </c>
      <c r="M14" s="89">
        <f t="shared" si="0"/>
        <v>5</v>
      </c>
      <c r="N14" s="89">
        <f t="shared" si="0"/>
        <v>5</v>
      </c>
      <c r="O14" s="89">
        <f t="shared" si="0"/>
        <v>6</v>
      </c>
      <c r="P14" s="89">
        <f t="shared" si="0"/>
        <v>3</v>
      </c>
      <c r="Q14" s="89">
        <f t="shared" si="0"/>
        <v>6</v>
      </c>
      <c r="R14" s="89">
        <f t="shared" si="0"/>
        <v>7</v>
      </c>
      <c r="S14" s="89">
        <f t="shared" si="0"/>
        <v>4</v>
      </c>
      <c r="T14" s="89">
        <f t="shared" si="0"/>
        <v>3</v>
      </c>
      <c r="U14" s="89">
        <f t="shared" si="0"/>
        <v>5</v>
      </c>
      <c r="V14" s="89">
        <f t="shared" si="0"/>
        <v>2</v>
      </c>
      <c r="W14" s="89">
        <f t="shared" si="0"/>
        <v>6</v>
      </c>
      <c r="X14" s="89">
        <f t="shared" si="0"/>
        <v>6</v>
      </c>
      <c r="Y14" s="89">
        <f t="shared" si="0"/>
        <v>4</v>
      </c>
      <c r="Z14" s="89">
        <f t="shared" si="0"/>
        <v>4</v>
      </c>
      <c r="AA14" s="89">
        <f t="shared" si="0"/>
        <v>6</v>
      </c>
      <c r="AB14" s="89">
        <f t="shared" si="0"/>
        <v>4</v>
      </c>
      <c r="AC14" s="89">
        <f t="shared" si="0"/>
        <v>4</v>
      </c>
      <c r="AD14" s="89">
        <f t="shared" si="0"/>
        <v>3</v>
      </c>
      <c r="AE14" s="89">
        <f t="shared" si="0"/>
        <v>11</v>
      </c>
      <c r="AF14" s="89">
        <f t="shared" si="0"/>
        <v>6</v>
      </c>
      <c r="AG14" s="89">
        <f t="shared" si="0"/>
        <v>7</v>
      </c>
    </row>
    <row r="15" spans="1:33" ht="10.5">
      <c r="A15" s="17"/>
      <c r="B15" s="21" t="s">
        <v>181</v>
      </c>
      <c r="C15" s="16"/>
      <c r="D15" s="10"/>
      <c r="E15" s="17"/>
      <c r="F15" s="16"/>
      <c r="G15" s="24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 ht="11.25" customHeight="1">
      <c r="A16" s="17">
        <v>57</v>
      </c>
      <c r="B16" s="10" t="s">
        <v>5</v>
      </c>
      <c r="C16" s="22" t="s">
        <v>3</v>
      </c>
      <c r="D16" s="10" t="s">
        <v>12</v>
      </c>
      <c r="E16" s="17"/>
      <c r="F16" s="66" t="s">
        <v>173</v>
      </c>
      <c r="G16" s="24" t="s">
        <v>5</v>
      </c>
      <c r="H16" s="86" t="s">
        <v>197</v>
      </c>
      <c r="I16" s="86" t="s">
        <v>196</v>
      </c>
      <c r="J16" s="86" t="s">
        <v>196</v>
      </c>
      <c r="K16" s="86" t="s">
        <v>196</v>
      </c>
      <c r="L16" s="107" t="s">
        <v>189</v>
      </c>
      <c r="M16" s="106" t="s">
        <v>196</v>
      </c>
      <c r="N16" s="106" t="s">
        <v>196</v>
      </c>
      <c r="O16" s="108" t="s">
        <v>198</v>
      </c>
      <c r="P16" s="106" t="s">
        <v>193</v>
      </c>
      <c r="Q16" s="107" t="s">
        <v>189</v>
      </c>
      <c r="R16" s="106" t="s">
        <v>196</v>
      </c>
      <c r="S16" s="107" t="s">
        <v>189</v>
      </c>
      <c r="T16" s="107" t="s">
        <v>189</v>
      </c>
      <c r="U16" s="106" t="s">
        <v>196</v>
      </c>
      <c r="V16" s="108" t="s">
        <v>198</v>
      </c>
      <c r="W16" s="106" t="s">
        <v>193</v>
      </c>
      <c r="X16" s="106" t="s">
        <v>193</v>
      </c>
      <c r="Y16" s="106" t="s">
        <v>196</v>
      </c>
      <c r="Z16" s="106" t="s">
        <v>196</v>
      </c>
      <c r="AA16" s="106" t="s">
        <v>196</v>
      </c>
      <c r="AB16" s="107" t="s">
        <v>189</v>
      </c>
      <c r="AC16" s="107" t="s">
        <v>189</v>
      </c>
      <c r="AD16" s="108" t="s">
        <v>198</v>
      </c>
      <c r="AE16" s="108" t="s">
        <v>198</v>
      </c>
      <c r="AF16" s="106" t="s">
        <v>196</v>
      </c>
      <c r="AG16" s="106" t="s">
        <v>196</v>
      </c>
    </row>
    <row r="17" spans="1:33" ht="11.25" customHeight="1">
      <c r="A17" s="17">
        <v>58</v>
      </c>
      <c r="B17" s="10" t="s">
        <v>24</v>
      </c>
      <c r="C17" s="22" t="s">
        <v>3</v>
      </c>
      <c r="D17" s="10" t="s">
        <v>33</v>
      </c>
      <c r="E17" s="17"/>
      <c r="F17" s="66" t="s">
        <v>169</v>
      </c>
      <c r="G17" s="25"/>
      <c r="H17" s="86" t="s">
        <v>189</v>
      </c>
      <c r="I17" s="86" t="s">
        <v>189</v>
      </c>
      <c r="J17" s="86" t="s">
        <v>196</v>
      </c>
      <c r="K17" s="86" t="s">
        <v>189</v>
      </c>
      <c r="L17" s="107" t="s">
        <v>196</v>
      </c>
      <c r="M17" s="106" t="s">
        <v>189</v>
      </c>
      <c r="N17" s="106" t="s">
        <v>189</v>
      </c>
      <c r="O17" s="105" t="s">
        <v>196</v>
      </c>
      <c r="P17" s="106" t="s">
        <v>189</v>
      </c>
      <c r="Q17" s="107" t="s">
        <v>196</v>
      </c>
      <c r="R17" s="106" t="s">
        <v>189</v>
      </c>
      <c r="S17" s="107" t="s">
        <v>196</v>
      </c>
      <c r="T17" s="106" t="s">
        <v>189</v>
      </c>
      <c r="U17" s="106" t="s">
        <v>189</v>
      </c>
      <c r="V17" s="106" t="s">
        <v>189</v>
      </c>
      <c r="W17" s="106" t="s">
        <v>189</v>
      </c>
      <c r="X17" s="106" t="s">
        <v>189</v>
      </c>
      <c r="Y17" s="106" t="s">
        <v>196</v>
      </c>
      <c r="Z17" s="106" t="s">
        <v>189</v>
      </c>
      <c r="AA17" s="106" t="s">
        <v>189</v>
      </c>
      <c r="AB17" s="107" t="s">
        <v>196</v>
      </c>
      <c r="AC17" s="107" t="s">
        <v>196</v>
      </c>
      <c r="AD17" s="106" t="s">
        <v>189</v>
      </c>
      <c r="AE17" s="106" t="s">
        <v>189</v>
      </c>
      <c r="AF17" s="106" t="s">
        <v>193</v>
      </c>
      <c r="AG17" s="106" t="s">
        <v>189</v>
      </c>
    </row>
    <row r="18" spans="1:33" ht="11.25" customHeight="1">
      <c r="A18" s="17">
        <v>59</v>
      </c>
      <c r="B18" s="10" t="s">
        <v>9</v>
      </c>
      <c r="C18" s="22" t="s">
        <v>3</v>
      </c>
      <c r="D18" s="10" t="s">
        <v>19</v>
      </c>
      <c r="E18" s="17"/>
      <c r="F18" s="66" t="s">
        <v>90</v>
      </c>
      <c r="G18" s="24" t="s">
        <v>19</v>
      </c>
      <c r="H18" s="86" t="s">
        <v>196</v>
      </c>
      <c r="I18" s="86" t="s">
        <v>196</v>
      </c>
      <c r="J18" s="86" t="s">
        <v>196</v>
      </c>
      <c r="K18" s="86" t="s">
        <v>197</v>
      </c>
      <c r="L18" s="107" t="s">
        <v>193</v>
      </c>
      <c r="M18" s="106" t="s">
        <v>197</v>
      </c>
      <c r="N18" s="105" t="s">
        <v>189</v>
      </c>
      <c r="O18" s="106" t="s">
        <v>197</v>
      </c>
      <c r="P18" s="106" t="s">
        <v>196</v>
      </c>
      <c r="Q18" s="107" t="s">
        <v>193</v>
      </c>
      <c r="R18" s="106" t="s">
        <v>196</v>
      </c>
      <c r="S18" s="107" t="s">
        <v>193</v>
      </c>
      <c r="T18" s="105" t="s">
        <v>189</v>
      </c>
      <c r="U18" s="106" t="s">
        <v>196</v>
      </c>
      <c r="V18" s="109" t="s">
        <v>198</v>
      </c>
      <c r="W18" s="106" t="s">
        <v>196</v>
      </c>
      <c r="X18" s="106" t="s">
        <v>196</v>
      </c>
      <c r="Y18" s="106" t="s">
        <v>196</v>
      </c>
      <c r="Z18" s="106" t="s">
        <v>196</v>
      </c>
      <c r="AA18" s="106" t="s">
        <v>196</v>
      </c>
      <c r="AB18" s="106" t="s">
        <v>196</v>
      </c>
      <c r="AC18" s="107" t="s">
        <v>193</v>
      </c>
      <c r="AD18" s="106" t="s">
        <v>197</v>
      </c>
      <c r="AE18" s="106" t="s">
        <v>196</v>
      </c>
      <c r="AF18" s="106" t="s">
        <v>196</v>
      </c>
      <c r="AG18" s="106" t="s">
        <v>196</v>
      </c>
    </row>
    <row r="19" spans="1:33" ht="11.25" customHeight="1">
      <c r="A19" s="17">
        <v>60</v>
      </c>
      <c r="B19" s="10" t="s">
        <v>30</v>
      </c>
      <c r="C19" s="22" t="s">
        <v>3</v>
      </c>
      <c r="D19" s="10" t="s">
        <v>28</v>
      </c>
      <c r="E19" s="17"/>
      <c r="F19" s="66" t="s">
        <v>85</v>
      </c>
      <c r="G19" s="25"/>
      <c r="H19" s="86" t="s">
        <v>196</v>
      </c>
      <c r="I19" s="86" t="s">
        <v>189</v>
      </c>
      <c r="J19" s="86" t="s">
        <v>196</v>
      </c>
      <c r="K19" s="86" t="s">
        <v>196</v>
      </c>
      <c r="L19" s="107" t="s">
        <v>196</v>
      </c>
      <c r="M19" s="106" t="s">
        <v>193</v>
      </c>
      <c r="N19" s="106" t="s">
        <v>196</v>
      </c>
      <c r="O19" s="106" t="s">
        <v>196</v>
      </c>
      <c r="P19" s="106" t="s">
        <v>196</v>
      </c>
      <c r="Q19" s="107" t="s">
        <v>196</v>
      </c>
      <c r="R19" s="106" t="s">
        <v>189</v>
      </c>
      <c r="S19" s="107" t="s">
        <v>196</v>
      </c>
      <c r="T19" s="106" t="s">
        <v>196</v>
      </c>
      <c r="U19" s="106" t="s">
        <v>189</v>
      </c>
      <c r="V19" s="106" t="s">
        <v>196</v>
      </c>
      <c r="W19" s="106" t="s">
        <v>196</v>
      </c>
      <c r="X19" s="105" t="s">
        <v>196</v>
      </c>
      <c r="Y19" s="106" t="s">
        <v>196</v>
      </c>
      <c r="Z19" s="106" t="s">
        <v>196</v>
      </c>
      <c r="AA19" s="106" t="s">
        <v>196</v>
      </c>
      <c r="AB19" s="106" t="s">
        <v>196</v>
      </c>
      <c r="AC19" s="107" t="s">
        <v>196</v>
      </c>
      <c r="AD19" s="106" t="s">
        <v>196</v>
      </c>
      <c r="AE19" s="106" t="s">
        <v>196</v>
      </c>
      <c r="AF19" s="106" t="s">
        <v>196</v>
      </c>
      <c r="AG19" s="106" t="s">
        <v>196</v>
      </c>
    </row>
    <row r="20" spans="1:33" ht="10.5">
      <c r="A20" s="17"/>
      <c r="B20" s="10"/>
      <c r="C20" s="16"/>
      <c r="D20" s="10"/>
      <c r="E20" s="17"/>
      <c r="F20" s="16"/>
      <c r="G20" s="24"/>
      <c r="H20" s="89">
        <f aca="true" t="shared" si="1" ref="H20:AG20">H16+H17+H18+H19</f>
        <v>3</v>
      </c>
      <c r="I20" s="89">
        <f t="shared" si="1"/>
        <v>2</v>
      </c>
      <c r="J20" s="89">
        <f t="shared" si="1"/>
        <v>0</v>
      </c>
      <c r="K20" s="89">
        <f t="shared" si="1"/>
        <v>3</v>
      </c>
      <c r="L20" s="89">
        <f t="shared" si="1"/>
        <v>4</v>
      </c>
      <c r="M20" s="89">
        <f t="shared" si="1"/>
        <v>6</v>
      </c>
      <c r="N20" s="89">
        <f t="shared" si="1"/>
        <v>2</v>
      </c>
      <c r="O20" s="89">
        <f t="shared" si="1"/>
        <v>6</v>
      </c>
      <c r="P20" s="89">
        <f t="shared" si="1"/>
        <v>4</v>
      </c>
      <c r="Q20" s="89">
        <f t="shared" si="1"/>
        <v>4</v>
      </c>
      <c r="R20" s="89">
        <f t="shared" si="1"/>
        <v>2</v>
      </c>
      <c r="S20" s="89">
        <f t="shared" si="1"/>
        <v>4</v>
      </c>
      <c r="T20" s="89">
        <f t="shared" si="1"/>
        <v>3</v>
      </c>
      <c r="U20" s="89">
        <f t="shared" si="1"/>
        <v>2</v>
      </c>
      <c r="V20" s="89">
        <f t="shared" si="1"/>
        <v>9</v>
      </c>
      <c r="W20" s="89">
        <f t="shared" si="1"/>
        <v>4</v>
      </c>
      <c r="X20" s="89">
        <f t="shared" si="1"/>
        <v>4</v>
      </c>
      <c r="Y20" s="89">
        <f t="shared" si="1"/>
        <v>0</v>
      </c>
      <c r="Z20" s="89">
        <f t="shared" si="1"/>
        <v>1</v>
      </c>
      <c r="AA20" s="89">
        <f t="shared" si="1"/>
        <v>1</v>
      </c>
      <c r="AB20" s="89">
        <f t="shared" si="1"/>
        <v>1</v>
      </c>
      <c r="AC20" s="89">
        <f t="shared" si="1"/>
        <v>4</v>
      </c>
      <c r="AD20" s="89">
        <f t="shared" si="1"/>
        <v>7</v>
      </c>
      <c r="AE20" s="89">
        <f t="shared" si="1"/>
        <v>5</v>
      </c>
      <c r="AF20" s="89">
        <f t="shared" si="1"/>
        <v>3</v>
      </c>
      <c r="AG20" s="89">
        <f t="shared" si="1"/>
        <v>1</v>
      </c>
    </row>
    <row r="21" spans="1:33" ht="10.5">
      <c r="A21" s="17"/>
      <c r="B21" s="21" t="s">
        <v>182</v>
      </c>
      <c r="C21" s="16"/>
      <c r="D21" s="10"/>
      <c r="E21" s="17"/>
      <c r="F21" s="16"/>
      <c r="G21" s="24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</row>
    <row r="22" spans="1:33" ht="11.25" customHeight="1">
      <c r="A22" s="17">
        <v>61</v>
      </c>
      <c r="B22" s="10"/>
      <c r="C22" s="22" t="s">
        <v>3</v>
      </c>
      <c r="D22" s="10"/>
      <c r="E22" s="17"/>
      <c r="F22" s="66"/>
      <c r="G22" s="24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11.25" customHeight="1">
      <c r="A23" s="17">
        <v>62</v>
      </c>
      <c r="B23" s="10"/>
      <c r="C23" s="22" t="s">
        <v>3</v>
      </c>
      <c r="D23" s="10"/>
      <c r="E23" s="17"/>
      <c r="F23" s="66"/>
      <c r="G23" s="24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7:33" ht="10.5">
      <c r="G24" s="24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10.5">
      <c r="A25" s="17"/>
      <c r="B25" s="21" t="s">
        <v>183</v>
      </c>
      <c r="C25" s="16"/>
      <c r="D25" s="10"/>
      <c r="E25" s="17"/>
      <c r="F25" s="16"/>
      <c r="G25" s="24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ht="11.25" customHeight="1">
      <c r="A26" s="17">
        <v>63</v>
      </c>
      <c r="B26" s="10"/>
      <c r="C26" s="22" t="s">
        <v>3</v>
      </c>
      <c r="D26" s="10"/>
      <c r="E26" s="17"/>
      <c r="F26" s="66"/>
      <c r="G26" s="24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7:33" ht="10.5">
      <c r="G27" s="24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3" ht="10.5">
      <c r="A28" s="17"/>
      <c r="B28" s="21" t="s">
        <v>184</v>
      </c>
      <c r="C28" s="16"/>
      <c r="D28" s="10"/>
      <c r="E28" s="17"/>
      <c r="F28" s="16"/>
      <c r="G28" s="24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ht="11.25" customHeight="1">
      <c r="A29" s="17">
        <v>64</v>
      </c>
      <c r="B29" s="10"/>
      <c r="C29" s="22" t="s">
        <v>3</v>
      </c>
      <c r="D29" s="10"/>
      <c r="E29" s="17"/>
      <c r="F29" s="66"/>
      <c r="G29" s="24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8:33" ht="10.5"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</row>
    <row r="31" spans="7:33" ht="10.5">
      <c r="G31" s="70" t="s">
        <v>186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4" ht="10.5">
      <c r="D34" s="77"/>
    </row>
    <row r="35" ht="10.5">
      <c r="D35" s="77"/>
    </row>
    <row r="36" ht="10.5">
      <c r="D36" s="77"/>
    </row>
    <row r="37" ht="10.5">
      <c r="D37" s="77"/>
    </row>
  </sheetData>
  <sheetProtection/>
  <printOptions/>
  <pageMargins left="0.42" right="0.34" top="0.43" bottom="0.54" header="0.33" footer="0.39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92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2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2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0</v>
      </c>
      <c r="G11" s="22" t="s">
        <v>3</v>
      </c>
      <c r="H11" s="8">
        <v>1</v>
      </c>
      <c r="I11" s="17"/>
      <c r="J11" s="23"/>
      <c r="K11" s="17"/>
      <c r="L11" s="28">
        <v>0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2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2</v>
      </c>
      <c r="G14" s="22" t="s">
        <v>3</v>
      </c>
      <c r="H14" s="8">
        <v>2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1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2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1</v>
      </c>
      <c r="G17" s="22" t="s">
        <v>3</v>
      </c>
      <c r="H17" s="8">
        <v>1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1</v>
      </c>
      <c r="I18" s="17"/>
      <c r="J18" s="23"/>
      <c r="K18" s="17"/>
      <c r="L18" s="28">
        <v>0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1</v>
      </c>
      <c r="G19" s="22" t="s">
        <v>3</v>
      </c>
      <c r="H19" s="8">
        <v>0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1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3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2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1</v>
      </c>
      <c r="G25" s="22" t="s">
        <v>3</v>
      </c>
      <c r="H25" s="8">
        <v>0</v>
      </c>
      <c r="I25" s="17"/>
      <c r="J25" s="23"/>
      <c r="K25" s="17"/>
      <c r="L25" s="28">
        <v>3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0</v>
      </c>
      <c r="G26" s="22" t="s">
        <v>3</v>
      </c>
      <c r="H26" s="8">
        <v>2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0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1</v>
      </c>
      <c r="G28" s="22" t="s">
        <v>3</v>
      </c>
      <c r="H28" s="8">
        <v>1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1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3</v>
      </c>
      <c r="G30" s="22" t="s">
        <v>3</v>
      </c>
      <c r="H30" s="8">
        <v>2</v>
      </c>
      <c r="I30" s="17"/>
      <c r="J30" s="23"/>
      <c r="K30" s="17"/>
      <c r="L30" s="28">
        <v>1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0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1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0</v>
      </c>
      <c r="I35" s="17"/>
      <c r="J35" s="23"/>
      <c r="K35" s="17"/>
      <c r="L35" s="28">
        <v>3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4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1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1</v>
      </c>
      <c r="I38" s="17"/>
      <c r="J38" s="23"/>
      <c r="K38" s="17"/>
      <c r="L38" s="28">
        <v>0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3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1</v>
      </c>
      <c r="G40" s="22" t="s">
        <v>3</v>
      </c>
      <c r="H40" s="8">
        <v>1</v>
      </c>
      <c r="I40" s="17"/>
      <c r="J40" s="23"/>
      <c r="K40" s="17"/>
      <c r="L40" s="28">
        <v>0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0</v>
      </c>
      <c r="G41" s="22" t="s">
        <v>3</v>
      </c>
      <c r="H41" s="8">
        <v>2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0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2</v>
      </c>
      <c r="G43" s="22" t="s">
        <v>3</v>
      </c>
      <c r="H43" s="8">
        <v>0</v>
      </c>
      <c r="I43" s="17"/>
      <c r="J43" s="23"/>
      <c r="K43" s="17"/>
      <c r="L43" s="28">
        <v>3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2</v>
      </c>
      <c r="G44" s="22" t="s">
        <v>3</v>
      </c>
      <c r="H44" s="8">
        <v>0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2</v>
      </c>
      <c r="G45" s="22" t="s">
        <v>3</v>
      </c>
      <c r="H45" s="8">
        <v>1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2</v>
      </c>
      <c r="G46" s="22" t="s">
        <v>3</v>
      </c>
      <c r="H46" s="8">
        <v>1</v>
      </c>
      <c r="I46" s="17"/>
      <c r="J46" s="23"/>
      <c r="K46" s="17"/>
      <c r="L46" s="28">
        <v>3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2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0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1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0</v>
      </c>
      <c r="I50" s="17"/>
      <c r="J50" s="23"/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1</v>
      </c>
      <c r="G53" s="22" t="s">
        <v>3</v>
      </c>
      <c r="H53" s="8">
        <v>1</v>
      </c>
      <c r="I53" s="17"/>
      <c r="J53" s="23"/>
      <c r="K53" s="17"/>
      <c r="L53" s="28">
        <v>0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2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2</v>
      </c>
      <c r="I55" s="17"/>
      <c r="J55" s="23"/>
      <c r="K55" s="17"/>
      <c r="L55" s="28">
        <v>3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37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>
        <v>3</v>
      </c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40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31" sqref="L3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116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3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1</v>
      </c>
      <c r="G10" s="22" t="s">
        <v>3</v>
      </c>
      <c r="H10" s="8">
        <v>0</v>
      </c>
      <c r="I10" s="17"/>
      <c r="J10" s="23"/>
      <c r="K10" s="17"/>
      <c r="L10" s="28">
        <v>0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1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3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0</v>
      </c>
      <c r="I13" s="17"/>
      <c r="J13" s="23"/>
      <c r="K13" s="17"/>
      <c r="L13" s="28">
        <v>1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1</v>
      </c>
      <c r="G14" s="22" t="s">
        <v>3</v>
      </c>
      <c r="H14" s="8">
        <v>1</v>
      </c>
      <c r="I14" s="17"/>
      <c r="J14" s="23"/>
      <c r="K14" s="17"/>
      <c r="L14" s="28">
        <v>0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2</v>
      </c>
      <c r="G15" s="22" t="s">
        <v>3</v>
      </c>
      <c r="H15" s="8">
        <v>0</v>
      </c>
      <c r="I15" s="17"/>
      <c r="J15" s="23"/>
      <c r="K15" s="17"/>
      <c r="L15" s="28">
        <v>1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1</v>
      </c>
      <c r="G16" s="22" t="s">
        <v>3</v>
      </c>
      <c r="H16" s="8">
        <v>2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0</v>
      </c>
      <c r="G17" s="22" t="s">
        <v>3</v>
      </c>
      <c r="H17" s="8">
        <v>2</v>
      </c>
      <c r="I17" s="17"/>
      <c r="J17" s="23"/>
      <c r="K17" s="17"/>
      <c r="L17" s="28">
        <v>0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3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3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2</v>
      </c>
      <c r="G20" s="22" t="s">
        <v>3</v>
      </c>
      <c r="H20" s="8">
        <v>0</v>
      </c>
      <c r="I20" s="17"/>
      <c r="J20" s="23"/>
      <c r="K20" s="17"/>
      <c r="L20" s="28">
        <v>1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2</v>
      </c>
      <c r="G21" s="22" t="s">
        <v>3</v>
      </c>
      <c r="H21" s="8">
        <v>2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1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1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1</v>
      </c>
      <c r="G24" s="22" t="s">
        <v>3</v>
      </c>
      <c r="H24" s="8">
        <v>0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0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1</v>
      </c>
      <c r="G26" s="22" t="s">
        <v>3</v>
      </c>
      <c r="H26" s="8">
        <v>1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3</v>
      </c>
      <c r="G27" s="22" t="s">
        <v>3</v>
      </c>
      <c r="H27" s="8">
        <v>1</v>
      </c>
      <c r="I27" s="17"/>
      <c r="J27" s="23"/>
      <c r="K27" s="17"/>
      <c r="L27" s="28">
        <v>1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0</v>
      </c>
      <c r="G28" s="22" t="s">
        <v>3</v>
      </c>
      <c r="H28" s="8">
        <v>0</v>
      </c>
      <c r="I28" s="17"/>
      <c r="J28" s="23"/>
      <c r="K28" s="17"/>
      <c r="L28" s="28">
        <v>0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2</v>
      </c>
      <c r="G29" s="22" t="s">
        <v>3</v>
      </c>
      <c r="H29" s="8">
        <v>2</v>
      </c>
      <c r="I29" s="17"/>
      <c r="J29" s="23"/>
      <c r="K29" s="17"/>
      <c r="L29" s="28">
        <v>0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1</v>
      </c>
      <c r="I30" s="17"/>
      <c r="J30" s="23"/>
      <c r="K30" s="17"/>
      <c r="L30" s="28">
        <v>3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1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3</v>
      </c>
      <c r="G32" s="22" t="s">
        <v>3</v>
      </c>
      <c r="H32" s="8">
        <v>0</v>
      </c>
      <c r="I32" s="17"/>
      <c r="J32" s="23"/>
      <c r="K32" s="17"/>
      <c r="L32" s="28">
        <v>1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2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3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3</v>
      </c>
      <c r="G36" s="22" t="s">
        <v>3</v>
      </c>
      <c r="H36" s="8">
        <v>0</v>
      </c>
      <c r="I36" s="17"/>
      <c r="J36" s="23"/>
      <c r="K36" s="17"/>
      <c r="L36" s="28">
        <v>1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3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2</v>
      </c>
      <c r="G38" s="22" t="s">
        <v>3</v>
      </c>
      <c r="H38" s="8">
        <v>3</v>
      </c>
      <c r="I38" s="17"/>
      <c r="J38" s="23"/>
      <c r="K38" s="17"/>
      <c r="L38" s="28">
        <v>0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1</v>
      </c>
      <c r="I39" s="17"/>
      <c r="J39" s="23"/>
      <c r="K39" s="17"/>
      <c r="L39" s="28">
        <v>1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1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3</v>
      </c>
      <c r="I41" s="17"/>
      <c r="J41" s="23"/>
      <c r="K41" s="17"/>
      <c r="L41" s="28">
        <v>1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1</v>
      </c>
      <c r="G42" s="22" t="s">
        <v>3</v>
      </c>
      <c r="H42" s="8">
        <v>1</v>
      </c>
      <c r="I42" s="17"/>
      <c r="J42" s="23"/>
      <c r="K42" s="17"/>
      <c r="L42" s="28">
        <v>1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0</v>
      </c>
      <c r="I43" s="17"/>
      <c r="J43" s="23"/>
      <c r="K43" s="17"/>
      <c r="L43" s="28">
        <v>1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1</v>
      </c>
      <c r="G44" s="22" t="s">
        <v>3</v>
      </c>
      <c r="H44" s="8">
        <v>2</v>
      </c>
      <c r="I44" s="17"/>
      <c r="J44" s="23"/>
      <c r="K44" s="17"/>
      <c r="L44" s="28">
        <v>0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1</v>
      </c>
      <c r="G45" s="22" t="s">
        <v>3</v>
      </c>
      <c r="H45" s="8">
        <v>1</v>
      </c>
      <c r="I45" s="17"/>
      <c r="J45" s="23"/>
      <c r="K45" s="17"/>
      <c r="L45" s="28">
        <v>3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2</v>
      </c>
      <c r="G46" s="22" t="s">
        <v>3</v>
      </c>
      <c r="H46" s="8">
        <v>1</v>
      </c>
      <c r="I46" s="17"/>
      <c r="J46" s="23"/>
      <c r="K46" s="17"/>
      <c r="L46" s="28">
        <v>3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2</v>
      </c>
      <c r="G47" s="22" t="s">
        <v>3</v>
      </c>
      <c r="H47" s="8">
        <v>2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1</v>
      </c>
      <c r="G48" s="22" t="s">
        <v>3</v>
      </c>
      <c r="H48" s="8">
        <v>2</v>
      </c>
      <c r="I48" s="17"/>
      <c r="J48" s="23"/>
      <c r="K48" s="17"/>
      <c r="L48" s="28">
        <v>0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0</v>
      </c>
      <c r="G49" s="22" t="s">
        <v>3</v>
      </c>
      <c r="H49" s="8">
        <v>2</v>
      </c>
      <c r="I49" s="17"/>
      <c r="J49" s="23"/>
      <c r="K49" s="17"/>
      <c r="L49" s="28">
        <v>3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1</v>
      </c>
      <c r="G50" s="22" t="s">
        <v>3</v>
      </c>
      <c r="H50" s="8">
        <v>0</v>
      </c>
      <c r="I50" s="17"/>
      <c r="J50" s="23"/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0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0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0</v>
      </c>
      <c r="G54" s="22" t="s">
        <v>3</v>
      </c>
      <c r="H54" s="8">
        <v>3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0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2</v>
      </c>
      <c r="G56" s="22" t="s">
        <v>3</v>
      </c>
      <c r="H56" s="8">
        <v>1</v>
      </c>
      <c r="I56" s="17"/>
      <c r="J56" s="23"/>
      <c r="K56" s="17"/>
      <c r="L56" s="28">
        <v>1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38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38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125" style="5" customWidth="1"/>
    <col min="3" max="3" width="2.125" style="4" customWidth="1"/>
    <col min="4" max="4" width="14.125" style="5" customWidth="1"/>
    <col min="5" max="5" width="2.125" style="1" customWidth="1"/>
    <col min="6" max="6" width="3.125" style="4" customWidth="1"/>
    <col min="7" max="7" width="1.37890625" style="1" customWidth="1"/>
    <col min="8" max="8" width="3.125" style="4" customWidth="1"/>
    <col min="9" max="9" width="2.125" style="1" customWidth="1"/>
    <col min="10" max="10" width="27.00390625" style="1" customWidth="1"/>
    <col min="11" max="11" width="1.75390625" style="1" customWidth="1"/>
    <col min="12" max="12" width="3.375" style="4" customWidth="1"/>
    <col min="13" max="16384" width="9.00390625" style="1" customWidth="1"/>
  </cols>
  <sheetData>
    <row r="1" spans="1:12" ht="10.5">
      <c r="A1" s="17"/>
      <c r="B1" s="10"/>
      <c r="C1" s="16"/>
      <c r="D1" s="10"/>
      <c r="E1" s="17"/>
      <c r="F1" s="16"/>
      <c r="G1" s="17"/>
      <c r="H1" s="16"/>
      <c r="I1" s="17"/>
      <c r="J1" s="17"/>
      <c r="K1" s="17"/>
      <c r="L1" s="16"/>
    </row>
    <row r="2" spans="1:12" ht="12.75">
      <c r="A2" s="17"/>
      <c r="B2" s="15" t="s">
        <v>37</v>
      </c>
      <c r="C2" s="16"/>
      <c r="D2" s="2" t="s">
        <v>93</v>
      </c>
      <c r="E2" s="17"/>
      <c r="F2" s="16"/>
      <c r="G2" s="17"/>
      <c r="H2" s="16"/>
      <c r="I2" s="17"/>
      <c r="J2" s="17"/>
      <c r="K2" s="17"/>
      <c r="L2" s="16"/>
    </row>
    <row r="3" spans="1:12" ht="12.75">
      <c r="A3" s="17"/>
      <c r="B3" s="15"/>
      <c r="C3" s="16"/>
      <c r="D3" s="10"/>
      <c r="E3" s="17"/>
      <c r="F3" s="16"/>
      <c r="G3" s="17"/>
      <c r="H3" s="16"/>
      <c r="I3" s="17"/>
      <c r="J3" s="17"/>
      <c r="K3" s="17"/>
      <c r="L3" s="16"/>
    </row>
    <row r="4" spans="1:12" ht="10.5">
      <c r="A4" s="17"/>
      <c r="B4" s="10"/>
      <c r="C4" s="16"/>
      <c r="D4" s="10"/>
      <c r="E4" s="17"/>
      <c r="F4" s="16"/>
      <c r="G4" s="17"/>
      <c r="H4" s="16"/>
      <c r="I4" s="17"/>
      <c r="J4" s="17"/>
      <c r="K4" s="17"/>
      <c r="L4" s="16"/>
    </row>
    <row r="5" spans="1:12" s="7" customFormat="1" ht="9">
      <c r="A5" s="19" t="s">
        <v>0</v>
      </c>
      <c r="B5" s="18" t="s">
        <v>1</v>
      </c>
      <c r="C5" s="19"/>
      <c r="D5" s="18" t="s">
        <v>2</v>
      </c>
      <c r="E5" s="20"/>
      <c r="F5" s="118" t="s">
        <v>4</v>
      </c>
      <c r="G5" s="118"/>
      <c r="H5" s="118"/>
      <c r="I5" s="20"/>
      <c r="J5" s="20" t="s">
        <v>63</v>
      </c>
      <c r="K5" s="20"/>
      <c r="L5" s="19" t="s">
        <v>53</v>
      </c>
    </row>
    <row r="6" spans="1:12" ht="10.5">
      <c r="A6" s="16"/>
      <c r="B6" s="10"/>
      <c r="C6" s="16"/>
      <c r="D6" s="10"/>
      <c r="E6" s="17"/>
      <c r="F6" s="16"/>
      <c r="G6" s="17"/>
      <c r="H6" s="16"/>
      <c r="I6" s="17"/>
      <c r="J6" s="17"/>
      <c r="K6" s="17"/>
      <c r="L6" s="16"/>
    </row>
    <row r="7" spans="1:12" ht="10.5">
      <c r="A7" s="16"/>
      <c r="B7" s="21" t="s">
        <v>64</v>
      </c>
      <c r="C7" s="16"/>
      <c r="D7" s="10"/>
      <c r="E7" s="17"/>
      <c r="F7" s="16"/>
      <c r="G7" s="17"/>
      <c r="H7" s="16"/>
      <c r="I7" s="17"/>
      <c r="J7" s="17"/>
      <c r="K7" s="17"/>
      <c r="L7" s="16"/>
    </row>
    <row r="8" spans="1:12" ht="3" customHeight="1">
      <c r="A8" s="16"/>
      <c r="B8" s="21"/>
      <c r="C8" s="16"/>
      <c r="D8" s="10"/>
      <c r="E8" s="17"/>
      <c r="F8" s="16"/>
      <c r="G8" s="17"/>
      <c r="H8" s="16"/>
      <c r="I8" s="17"/>
      <c r="J8" s="17"/>
      <c r="K8" s="17"/>
      <c r="L8" s="16"/>
    </row>
    <row r="9" spans="1:12" ht="11.25" customHeight="1">
      <c r="A9" s="17">
        <v>1</v>
      </c>
      <c r="B9" s="10" t="s">
        <v>5</v>
      </c>
      <c r="C9" s="22" t="s">
        <v>3</v>
      </c>
      <c r="D9" s="10" t="s">
        <v>6</v>
      </c>
      <c r="E9" s="17"/>
      <c r="F9" s="8">
        <v>3</v>
      </c>
      <c r="G9" s="22" t="s">
        <v>3</v>
      </c>
      <c r="H9" s="8">
        <v>1</v>
      </c>
      <c r="I9" s="17"/>
      <c r="J9" s="23"/>
      <c r="K9" s="17"/>
      <c r="L9" s="28">
        <v>1</v>
      </c>
    </row>
    <row r="10" spans="1:12" ht="11.25" customHeight="1">
      <c r="A10" s="17">
        <v>2</v>
      </c>
      <c r="B10" s="10" t="s">
        <v>7</v>
      </c>
      <c r="C10" s="22" t="s">
        <v>3</v>
      </c>
      <c r="D10" s="10" t="s">
        <v>8</v>
      </c>
      <c r="E10" s="17"/>
      <c r="F10" s="8">
        <v>0</v>
      </c>
      <c r="G10" s="22" t="s">
        <v>3</v>
      </c>
      <c r="H10" s="8">
        <v>1</v>
      </c>
      <c r="I10" s="17"/>
      <c r="J10" s="23"/>
      <c r="K10" s="17"/>
      <c r="L10" s="28">
        <v>1</v>
      </c>
    </row>
    <row r="11" spans="1:12" ht="11.25" customHeight="1">
      <c r="A11" s="17">
        <v>3</v>
      </c>
      <c r="B11" s="10" t="s">
        <v>9</v>
      </c>
      <c r="C11" s="22" t="s">
        <v>3</v>
      </c>
      <c r="D11" s="10" t="s">
        <v>10</v>
      </c>
      <c r="E11" s="17"/>
      <c r="F11" s="8">
        <v>2</v>
      </c>
      <c r="G11" s="22" t="s">
        <v>3</v>
      </c>
      <c r="H11" s="8">
        <v>0</v>
      </c>
      <c r="I11" s="17"/>
      <c r="J11" s="23"/>
      <c r="K11" s="17"/>
      <c r="L11" s="28">
        <v>1</v>
      </c>
    </row>
    <row r="12" spans="1:12" ht="11.25" customHeight="1">
      <c r="A12" s="17">
        <v>4</v>
      </c>
      <c r="B12" s="10" t="s">
        <v>36</v>
      </c>
      <c r="C12" s="22" t="s">
        <v>3</v>
      </c>
      <c r="D12" s="10" t="s">
        <v>11</v>
      </c>
      <c r="E12" s="17"/>
      <c r="F12" s="8">
        <v>0</v>
      </c>
      <c r="G12" s="22" t="s">
        <v>3</v>
      </c>
      <c r="H12" s="8">
        <v>1</v>
      </c>
      <c r="I12" s="17"/>
      <c r="J12" s="23"/>
      <c r="K12" s="17"/>
      <c r="L12" s="28">
        <v>0</v>
      </c>
    </row>
    <row r="13" spans="1:12" ht="11.25" customHeight="1">
      <c r="A13" s="17">
        <v>5</v>
      </c>
      <c r="B13" s="10" t="s">
        <v>12</v>
      </c>
      <c r="C13" s="22" t="s">
        <v>3</v>
      </c>
      <c r="D13" s="10" t="s">
        <v>13</v>
      </c>
      <c r="E13" s="17"/>
      <c r="F13" s="8">
        <v>2</v>
      </c>
      <c r="G13" s="22" t="s">
        <v>3</v>
      </c>
      <c r="H13" s="8">
        <v>2</v>
      </c>
      <c r="I13" s="17"/>
      <c r="J13" s="23"/>
      <c r="K13" s="17"/>
      <c r="L13" s="28">
        <v>0</v>
      </c>
    </row>
    <row r="14" spans="1:12" ht="11.25" customHeight="1">
      <c r="A14" s="17">
        <v>6</v>
      </c>
      <c r="B14" s="10" t="s">
        <v>14</v>
      </c>
      <c r="C14" s="22" t="s">
        <v>3</v>
      </c>
      <c r="D14" s="10" t="s">
        <v>15</v>
      </c>
      <c r="E14" s="17"/>
      <c r="F14" s="8">
        <v>0</v>
      </c>
      <c r="G14" s="22" t="s">
        <v>3</v>
      </c>
      <c r="H14" s="8">
        <v>1</v>
      </c>
      <c r="I14" s="17"/>
      <c r="J14" s="23"/>
      <c r="K14" s="17"/>
      <c r="L14" s="28">
        <v>3</v>
      </c>
    </row>
    <row r="15" spans="1:12" ht="11.25" customHeight="1">
      <c r="A15" s="17">
        <v>7</v>
      </c>
      <c r="B15" s="10" t="s">
        <v>16</v>
      </c>
      <c r="C15" s="22" t="s">
        <v>3</v>
      </c>
      <c r="D15" s="10" t="s">
        <v>17</v>
      </c>
      <c r="E15" s="17"/>
      <c r="F15" s="8">
        <v>1</v>
      </c>
      <c r="G15" s="22" t="s">
        <v>3</v>
      </c>
      <c r="H15" s="8">
        <v>1</v>
      </c>
      <c r="I15" s="17"/>
      <c r="J15" s="23"/>
      <c r="K15" s="17"/>
      <c r="L15" s="28">
        <v>0</v>
      </c>
    </row>
    <row r="16" spans="1:12" ht="11.25" customHeight="1">
      <c r="A16" s="17">
        <v>8</v>
      </c>
      <c r="B16" s="10" t="s">
        <v>18</v>
      </c>
      <c r="C16" s="22" t="s">
        <v>3</v>
      </c>
      <c r="D16" s="10" t="s">
        <v>19</v>
      </c>
      <c r="E16" s="17"/>
      <c r="F16" s="8">
        <v>0</v>
      </c>
      <c r="G16" s="22" t="s">
        <v>3</v>
      </c>
      <c r="H16" s="8">
        <v>3</v>
      </c>
      <c r="I16" s="17"/>
      <c r="J16" s="23"/>
      <c r="K16" s="17"/>
      <c r="L16" s="28">
        <v>1</v>
      </c>
    </row>
    <row r="17" spans="1:12" ht="11.25" customHeight="1">
      <c r="A17" s="17">
        <v>9</v>
      </c>
      <c r="B17" s="10" t="s">
        <v>20</v>
      </c>
      <c r="C17" s="22" t="s">
        <v>3</v>
      </c>
      <c r="D17" s="10" t="s">
        <v>21</v>
      </c>
      <c r="E17" s="17"/>
      <c r="F17" s="8">
        <v>2</v>
      </c>
      <c r="G17" s="22" t="s">
        <v>3</v>
      </c>
      <c r="H17" s="8">
        <v>1</v>
      </c>
      <c r="I17" s="17"/>
      <c r="J17" s="23"/>
      <c r="K17" s="17"/>
      <c r="L17" s="28">
        <v>1</v>
      </c>
    </row>
    <row r="18" spans="1:12" ht="11.25" customHeight="1">
      <c r="A18" s="17">
        <v>10</v>
      </c>
      <c r="B18" s="10" t="s">
        <v>22</v>
      </c>
      <c r="C18" s="22" t="s">
        <v>3</v>
      </c>
      <c r="D18" s="10" t="s">
        <v>23</v>
      </c>
      <c r="E18" s="17"/>
      <c r="F18" s="8">
        <v>1</v>
      </c>
      <c r="G18" s="22" t="s">
        <v>3</v>
      </c>
      <c r="H18" s="8">
        <v>2</v>
      </c>
      <c r="I18" s="17"/>
      <c r="J18" s="23"/>
      <c r="K18" s="17"/>
      <c r="L18" s="28">
        <v>1</v>
      </c>
    </row>
    <row r="19" spans="1:12" ht="11.25" customHeight="1">
      <c r="A19" s="17">
        <v>11</v>
      </c>
      <c r="B19" s="10" t="s">
        <v>24</v>
      </c>
      <c r="C19" s="22" t="s">
        <v>3</v>
      </c>
      <c r="D19" s="10" t="s">
        <v>25</v>
      </c>
      <c r="E19" s="17"/>
      <c r="F19" s="8">
        <v>2</v>
      </c>
      <c r="G19" s="22" t="s">
        <v>3</v>
      </c>
      <c r="H19" s="8">
        <v>1</v>
      </c>
      <c r="I19" s="17"/>
      <c r="J19" s="23"/>
      <c r="K19" s="17"/>
      <c r="L19" s="28">
        <v>1</v>
      </c>
    </row>
    <row r="20" spans="1:12" ht="11.25" customHeight="1">
      <c r="A20" s="17">
        <v>12</v>
      </c>
      <c r="B20" s="10" t="s">
        <v>26</v>
      </c>
      <c r="C20" s="22" t="s">
        <v>3</v>
      </c>
      <c r="D20" s="10" t="s">
        <v>27</v>
      </c>
      <c r="E20" s="17"/>
      <c r="F20" s="8">
        <v>0</v>
      </c>
      <c r="G20" s="22" t="s">
        <v>3</v>
      </c>
      <c r="H20" s="8">
        <v>0</v>
      </c>
      <c r="I20" s="17"/>
      <c r="J20" s="23"/>
      <c r="K20" s="17"/>
      <c r="L20" s="28">
        <v>0</v>
      </c>
    </row>
    <row r="21" spans="1:12" ht="11.25" customHeight="1">
      <c r="A21" s="17">
        <v>13</v>
      </c>
      <c r="B21" s="10" t="s">
        <v>28</v>
      </c>
      <c r="C21" s="22" t="s">
        <v>3</v>
      </c>
      <c r="D21" s="10" t="s">
        <v>29</v>
      </c>
      <c r="E21" s="17"/>
      <c r="F21" s="8">
        <v>1</v>
      </c>
      <c r="G21" s="22" t="s">
        <v>3</v>
      </c>
      <c r="H21" s="8">
        <v>1</v>
      </c>
      <c r="I21" s="17"/>
      <c r="J21" s="23"/>
      <c r="K21" s="17"/>
      <c r="L21" s="28">
        <v>1</v>
      </c>
    </row>
    <row r="22" spans="1:12" ht="11.25" customHeight="1">
      <c r="A22" s="17">
        <v>14</v>
      </c>
      <c r="B22" s="10" t="s">
        <v>30</v>
      </c>
      <c r="C22" s="22" t="s">
        <v>3</v>
      </c>
      <c r="D22" s="10" t="s">
        <v>31</v>
      </c>
      <c r="E22" s="17"/>
      <c r="F22" s="8">
        <v>2</v>
      </c>
      <c r="G22" s="22" t="s">
        <v>3</v>
      </c>
      <c r="H22" s="8">
        <v>0</v>
      </c>
      <c r="I22" s="17"/>
      <c r="J22" s="23"/>
      <c r="K22" s="17"/>
      <c r="L22" s="28">
        <v>1</v>
      </c>
    </row>
    <row r="23" spans="1:12" ht="11.25" customHeight="1">
      <c r="A23" s="17">
        <v>15</v>
      </c>
      <c r="B23" s="10" t="s">
        <v>32</v>
      </c>
      <c r="C23" s="22" t="s">
        <v>3</v>
      </c>
      <c r="D23" s="10" t="s">
        <v>33</v>
      </c>
      <c r="E23" s="17"/>
      <c r="F23" s="8">
        <v>1</v>
      </c>
      <c r="G23" s="22" t="s">
        <v>3</v>
      </c>
      <c r="H23" s="8">
        <v>3</v>
      </c>
      <c r="I23" s="17"/>
      <c r="J23" s="23"/>
      <c r="K23" s="17"/>
      <c r="L23" s="28">
        <v>0</v>
      </c>
    </row>
    <row r="24" spans="1:12" ht="11.25" customHeight="1">
      <c r="A24" s="17">
        <v>16</v>
      </c>
      <c r="B24" s="10" t="s">
        <v>34</v>
      </c>
      <c r="C24" s="22" t="s">
        <v>3</v>
      </c>
      <c r="D24" s="10" t="s">
        <v>35</v>
      </c>
      <c r="E24" s="17"/>
      <c r="F24" s="8">
        <v>3</v>
      </c>
      <c r="G24" s="22" t="s">
        <v>3</v>
      </c>
      <c r="H24" s="8">
        <v>1</v>
      </c>
      <c r="I24" s="17"/>
      <c r="J24" s="23"/>
      <c r="K24" s="17"/>
      <c r="L24" s="28">
        <v>0</v>
      </c>
    </row>
    <row r="25" spans="1:12" ht="11.25" customHeight="1">
      <c r="A25" s="17">
        <v>17</v>
      </c>
      <c r="B25" s="10" t="s">
        <v>5</v>
      </c>
      <c r="C25" s="22" t="s">
        <v>3</v>
      </c>
      <c r="D25" s="10" t="s">
        <v>7</v>
      </c>
      <c r="E25" s="17"/>
      <c r="F25" s="8">
        <v>3</v>
      </c>
      <c r="G25" s="22" t="s">
        <v>3</v>
      </c>
      <c r="H25" s="8">
        <v>2</v>
      </c>
      <c r="I25" s="17"/>
      <c r="J25" s="23"/>
      <c r="K25" s="17"/>
      <c r="L25" s="28">
        <v>1</v>
      </c>
    </row>
    <row r="26" spans="1:12" ht="11.25" customHeight="1">
      <c r="A26" s="17">
        <v>18</v>
      </c>
      <c r="B26" s="10" t="s">
        <v>8</v>
      </c>
      <c r="C26" s="22" t="s">
        <v>3</v>
      </c>
      <c r="D26" s="10" t="s">
        <v>6</v>
      </c>
      <c r="E26" s="17"/>
      <c r="F26" s="8">
        <v>0</v>
      </c>
      <c r="G26" s="22" t="s">
        <v>3</v>
      </c>
      <c r="H26" s="8">
        <v>0</v>
      </c>
      <c r="I26" s="17"/>
      <c r="J26" s="23"/>
      <c r="K26" s="17"/>
      <c r="L26" s="28">
        <v>0</v>
      </c>
    </row>
    <row r="27" spans="1:12" ht="11.25" customHeight="1">
      <c r="A27" s="17">
        <v>19</v>
      </c>
      <c r="B27" s="10" t="s">
        <v>9</v>
      </c>
      <c r="C27" s="22" t="s">
        <v>3</v>
      </c>
      <c r="D27" s="10" t="s">
        <v>36</v>
      </c>
      <c r="E27" s="17"/>
      <c r="F27" s="8">
        <v>2</v>
      </c>
      <c r="G27" s="22" t="s">
        <v>3</v>
      </c>
      <c r="H27" s="8">
        <v>0</v>
      </c>
      <c r="I27" s="17"/>
      <c r="J27" s="23"/>
      <c r="K27" s="17"/>
      <c r="L27" s="28">
        <v>3</v>
      </c>
    </row>
    <row r="28" spans="1:12" ht="11.25" customHeight="1">
      <c r="A28" s="17">
        <v>20</v>
      </c>
      <c r="B28" s="10" t="s">
        <v>11</v>
      </c>
      <c r="C28" s="22" t="s">
        <v>3</v>
      </c>
      <c r="D28" s="10" t="s">
        <v>10</v>
      </c>
      <c r="E28" s="17"/>
      <c r="F28" s="8">
        <v>2</v>
      </c>
      <c r="G28" s="22" t="s">
        <v>3</v>
      </c>
      <c r="H28" s="8">
        <v>1</v>
      </c>
      <c r="I28" s="17"/>
      <c r="J28" s="23"/>
      <c r="K28" s="17"/>
      <c r="L28" s="28">
        <v>1</v>
      </c>
    </row>
    <row r="29" spans="1:12" ht="11.25" customHeight="1">
      <c r="A29" s="17">
        <v>21</v>
      </c>
      <c r="B29" s="10" t="s">
        <v>12</v>
      </c>
      <c r="C29" s="22" t="s">
        <v>3</v>
      </c>
      <c r="D29" s="10" t="s">
        <v>14</v>
      </c>
      <c r="E29" s="17"/>
      <c r="F29" s="8">
        <v>1</v>
      </c>
      <c r="G29" s="22" t="s">
        <v>3</v>
      </c>
      <c r="H29" s="8">
        <v>0</v>
      </c>
      <c r="I29" s="17"/>
      <c r="J29" s="23"/>
      <c r="K29" s="17"/>
      <c r="L29" s="28">
        <v>1</v>
      </c>
    </row>
    <row r="30" spans="1:12" ht="11.25" customHeight="1">
      <c r="A30" s="17">
        <v>22</v>
      </c>
      <c r="B30" s="10" t="s">
        <v>15</v>
      </c>
      <c r="C30" s="22" t="s">
        <v>3</v>
      </c>
      <c r="D30" s="10" t="s">
        <v>13</v>
      </c>
      <c r="E30" s="17"/>
      <c r="F30" s="8">
        <v>2</v>
      </c>
      <c r="G30" s="22" t="s">
        <v>3</v>
      </c>
      <c r="H30" s="8">
        <v>2</v>
      </c>
      <c r="I30" s="17"/>
      <c r="J30" s="23"/>
      <c r="K30" s="17"/>
      <c r="L30" s="28">
        <v>0</v>
      </c>
    </row>
    <row r="31" spans="1:12" ht="11.25" customHeight="1">
      <c r="A31" s="17">
        <v>23</v>
      </c>
      <c r="B31" s="10" t="s">
        <v>16</v>
      </c>
      <c r="C31" s="22" t="s">
        <v>3</v>
      </c>
      <c r="D31" s="10" t="s">
        <v>18</v>
      </c>
      <c r="E31" s="17"/>
      <c r="F31" s="8">
        <v>2</v>
      </c>
      <c r="G31" s="22" t="s">
        <v>3</v>
      </c>
      <c r="H31" s="8">
        <v>1</v>
      </c>
      <c r="I31" s="17"/>
      <c r="J31" s="23"/>
      <c r="K31" s="17"/>
      <c r="L31" s="28">
        <v>0</v>
      </c>
    </row>
    <row r="32" spans="1:12" ht="11.25" customHeight="1">
      <c r="A32" s="17">
        <v>24</v>
      </c>
      <c r="B32" s="10" t="s">
        <v>19</v>
      </c>
      <c r="C32" s="22" t="s">
        <v>3</v>
      </c>
      <c r="D32" s="10" t="s">
        <v>17</v>
      </c>
      <c r="E32" s="17"/>
      <c r="F32" s="8">
        <v>2</v>
      </c>
      <c r="G32" s="22" t="s">
        <v>3</v>
      </c>
      <c r="H32" s="8">
        <v>0</v>
      </c>
      <c r="I32" s="17"/>
      <c r="J32" s="23"/>
      <c r="K32" s="17"/>
      <c r="L32" s="28">
        <v>3</v>
      </c>
    </row>
    <row r="33" spans="1:12" ht="11.25" customHeight="1">
      <c r="A33" s="17">
        <v>25</v>
      </c>
      <c r="B33" s="10" t="s">
        <v>23</v>
      </c>
      <c r="C33" s="22" t="s">
        <v>3</v>
      </c>
      <c r="D33" s="10" t="s">
        <v>25</v>
      </c>
      <c r="E33" s="17"/>
      <c r="F33" s="8">
        <v>2</v>
      </c>
      <c r="G33" s="22" t="s">
        <v>3</v>
      </c>
      <c r="H33" s="8">
        <v>1</v>
      </c>
      <c r="I33" s="17"/>
      <c r="J33" s="23"/>
      <c r="K33" s="17"/>
      <c r="L33" s="28">
        <v>0</v>
      </c>
    </row>
    <row r="34" spans="1:12" ht="11.25" customHeight="1">
      <c r="A34" s="17">
        <v>26</v>
      </c>
      <c r="B34" s="10" t="s">
        <v>24</v>
      </c>
      <c r="C34" s="22" t="s">
        <v>3</v>
      </c>
      <c r="D34" s="10" t="s">
        <v>22</v>
      </c>
      <c r="E34" s="17"/>
      <c r="F34" s="8">
        <v>1</v>
      </c>
      <c r="G34" s="22" t="s">
        <v>3</v>
      </c>
      <c r="H34" s="8">
        <v>0</v>
      </c>
      <c r="I34" s="17"/>
      <c r="J34" s="23"/>
      <c r="K34" s="17"/>
      <c r="L34" s="28">
        <v>0</v>
      </c>
    </row>
    <row r="35" spans="1:12" ht="11.25" customHeight="1">
      <c r="A35" s="17">
        <v>27</v>
      </c>
      <c r="B35" s="10" t="s">
        <v>21</v>
      </c>
      <c r="C35" s="22" t="s">
        <v>3</v>
      </c>
      <c r="D35" s="10" t="s">
        <v>31</v>
      </c>
      <c r="E35" s="17"/>
      <c r="F35" s="8">
        <v>0</v>
      </c>
      <c r="G35" s="22" t="s">
        <v>3</v>
      </c>
      <c r="H35" s="8">
        <v>3</v>
      </c>
      <c r="I35" s="17"/>
      <c r="J35" s="23"/>
      <c r="K35" s="17"/>
      <c r="L35" s="28">
        <v>0</v>
      </c>
    </row>
    <row r="36" spans="1:12" ht="11.25" customHeight="1">
      <c r="A36" s="17">
        <v>28</v>
      </c>
      <c r="B36" s="10" t="s">
        <v>30</v>
      </c>
      <c r="C36" s="22" t="s">
        <v>3</v>
      </c>
      <c r="D36" s="10" t="s">
        <v>20</v>
      </c>
      <c r="E36" s="17"/>
      <c r="F36" s="8">
        <v>2</v>
      </c>
      <c r="G36" s="22" t="s">
        <v>3</v>
      </c>
      <c r="H36" s="8">
        <v>0</v>
      </c>
      <c r="I36" s="17"/>
      <c r="J36" s="23"/>
      <c r="K36" s="17"/>
      <c r="L36" s="28">
        <v>3</v>
      </c>
    </row>
    <row r="37" spans="1:12" ht="11.25" customHeight="1">
      <c r="A37" s="17">
        <v>29</v>
      </c>
      <c r="B37" s="10" t="s">
        <v>28</v>
      </c>
      <c r="C37" s="22" t="s">
        <v>3</v>
      </c>
      <c r="D37" s="10" t="s">
        <v>26</v>
      </c>
      <c r="E37" s="17"/>
      <c r="F37" s="8">
        <v>2</v>
      </c>
      <c r="G37" s="22" t="s">
        <v>3</v>
      </c>
      <c r="H37" s="8">
        <v>0</v>
      </c>
      <c r="I37" s="17"/>
      <c r="J37" s="23"/>
      <c r="K37" s="17"/>
      <c r="L37" s="28">
        <v>0</v>
      </c>
    </row>
    <row r="38" spans="1:12" ht="11.25" customHeight="1">
      <c r="A38" s="17">
        <v>30</v>
      </c>
      <c r="B38" s="10" t="s">
        <v>27</v>
      </c>
      <c r="C38" s="22" t="s">
        <v>3</v>
      </c>
      <c r="D38" s="10" t="s">
        <v>29</v>
      </c>
      <c r="E38" s="17"/>
      <c r="F38" s="8">
        <v>1</v>
      </c>
      <c r="G38" s="22" t="s">
        <v>3</v>
      </c>
      <c r="H38" s="8">
        <v>3</v>
      </c>
      <c r="I38" s="17"/>
      <c r="J38" s="23"/>
      <c r="K38" s="17"/>
      <c r="L38" s="28">
        <v>1</v>
      </c>
    </row>
    <row r="39" spans="1:12" ht="11.25" customHeight="1">
      <c r="A39" s="17">
        <v>31</v>
      </c>
      <c r="B39" s="10" t="s">
        <v>35</v>
      </c>
      <c r="C39" s="22" t="s">
        <v>3</v>
      </c>
      <c r="D39" s="10" t="s">
        <v>33</v>
      </c>
      <c r="E39" s="17"/>
      <c r="F39" s="8">
        <v>0</v>
      </c>
      <c r="G39" s="22" t="s">
        <v>3</v>
      </c>
      <c r="H39" s="8">
        <v>4</v>
      </c>
      <c r="I39" s="17"/>
      <c r="J39" s="23"/>
      <c r="K39" s="17"/>
      <c r="L39" s="28">
        <v>3</v>
      </c>
    </row>
    <row r="40" spans="1:12" ht="11.25" customHeight="1">
      <c r="A40" s="17">
        <v>32</v>
      </c>
      <c r="B40" s="10" t="s">
        <v>32</v>
      </c>
      <c r="C40" s="22" t="s">
        <v>3</v>
      </c>
      <c r="D40" s="10" t="s">
        <v>34</v>
      </c>
      <c r="E40" s="17"/>
      <c r="F40" s="8">
        <v>2</v>
      </c>
      <c r="G40" s="22" t="s">
        <v>3</v>
      </c>
      <c r="H40" s="8">
        <v>1</v>
      </c>
      <c r="I40" s="17"/>
      <c r="J40" s="23"/>
      <c r="K40" s="17"/>
      <c r="L40" s="28">
        <v>1</v>
      </c>
    </row>
    <row r="41" spans="1:12" ht="11.25" customHeight="1">
      <c r="A41" s="17">
        <v>33</v>
      </c>
      <c r="B41" s="10" t="s">
        <v>8</v>
      </c>
      <c r="C41" s="22" t="s">
        <v>3</v>
      </c>
      <c r="D41" s="10" t="s">
        <v>5</v>
      </c>
      <c r="E41" s="17"/>
      <c r="F41" s="8">
        <v>1</v>
      </c>
      <c r="G41" s="22" t="s">
        <v>3</v>
      </c>
      <c r="H41" s="8">
        <v>1</v>
      </c>
      <c r="I41" s="17"/>
      <c r="J41" s="23"/>
      <c r="K41" s="17"/>
      <c r="L41" s="28">
        <v>0</v>
      </c>
    </row>
    <row r="42" spans="1:12" ht="11.25" customHeight="1">
      <c r="A42" s="17">
        <v>34</v>
      </c>
      <c r="B42" s="10" t="s">
        <v>6</v>
      </c>
      <c r="C42" s="22" t="s">
        <v>3</v>
      </c>
      <c r="D42" s="10" t="s">
        <v>7</v>
      </c>
      <c r="E42" s="17"/>
      <c r="F42" s="8">
        <v>0</v>
      </c>
      <c r="G42" s="22" t="s">
        <v>3</v>
      </c>
      <c r="H42" s="8">
        <v>2</v>
      </c>
      <c r="I42" s="17"/>
      <c r="J42" s="23"/>
      <c r="K42" s="17"/>
      <c r="L42" s="28">
        <v>1</v>
      </c>
    </row>
    <row r="43" spans="1:12" ht="11.25" customHeight="1">
      <c r="A43" s="17">
        <v>35</v>
      </c>
      <c r="B43" s="10" t="s">
        <v>10</v>
      </c>
      <c r="C43" s="22" t="s">
        <v>3</v>
      </c>
      <c r="D43" s="10" t="s">
        <v>36</v>
      </c>
      <c r="E43" s="17"/>
      <c r="F43" s="8">
        <v>1</v>
      </c>
      <c r="G43" s="22" t="s">
        <v>3</v>
      </c>
      <c r="H43" s="8">
        <v>1</v>
      </c>
      <c r="I43" s="17"/>
      <c r="J43" s="23"/>
      <c r="K43" s="17"/>
      <c r="L43" s="28">
        <v>0</v>
      </c>
    </row>
    <row r="44" spans="1:12" ht="11.25" customHeight="1">
      <c r="A44" s="17">
        <v>36</v>
      </c>
      <c r="B44" s="10" t="s">
        <v>11</v>
      </c>
      <c r="C44" s="22" t="s">
        <v>3</v>
      </c>
      <c r="D44" s="10" t="s">
        <v>9</v>
      </c>
      <c r="E44" s="17"/>
      <c r="F44" s="8">
        <v>2</v>
      </c>
      <c r="G44" s="22" t="s">
        <v>3</v>
      </c>
      <c r="H44" s="8">
        <v>2</v>
      </c>
      <c r="I44" s="17"/>
      <c r="J44" s="23"/>
      <c r="K44" s="17"/>
      <c r="L44" s="28">
        <v>3</v>
      </c>
    </row>
    <row r="45" spans="1:12" ht="11.25" customHeight="1">
      <c r="A45" s="17">
        <v>37</v>
      </c>
      <c r="B45" s="10" t="s">
        <v>17</v>
      </c>
      <c r="C45" s="22" t="s">
        <v>3</v>
      </c>
      <c r="D45" s="10" t="s">
        <v>18</v>
      </c>
      <c r="E45" s="17"/>
      <c r="F45" s="8">
        <v>3</v>
      </c>
      <c r="G45" s="22" t="s">
        <v>3</v>
      </c>
      <c r="H45" s="8">
        <v>2</v>
      </c>
      <c r="I45" s="17"/>
      <c r="J45" s="23"/>
      <c r="K45" s="17"/>
      <c r="L45" s="28">
        <v>0</v>
      </c>
    </row>
    <row r="46" spans="1:12" ht="11.25" customHeight="1">
      <c r="A46" s="17">
        <v>38</v>
      </c>
      <c r="B46" s="10" t="s">
        <v>19</v>
      </c>
      <c r="C46" s="22" t="s">
        <v>3</v>
      </c>
      <c r="D46" s="10" t="s">
        <v>16</v>
      </c>
      <c r="E46" s="17"/>
      <c r="F46" s="8">
        <v>1</v>
      </c>
      <c r="G46" s="22" t="s">
        <v>3</v>
      </c>
      <c r="H46" s="8">
        <v>1</v>
      </c>
      <c r="I46" s="17"/>
      <c r="J46" s="23"/>
      <c r="K46" s="17"/>
      <c r="L46" s="28">
        <v>0</v>
      </c>
    </row>
    <row r="47" spans="1:12" ht="11.25" customHeight="1">
      <c r="A47" s="17">
        <v>39</v>
      </c>
      <c r="B47" s="10" t="s">
        <v>15</v>
      </c>
      <c r="C47" s="22" t="s">
        <v>3</v>
      </c>
      <c r="D47" s="10" t="s">
        <v>12</v>
      </c>
      <c r="E47" s="17"/>
      <c r="F47" s="8">
        <v>1</v>
      </c>
      <c r="G47" s="22" t="s">
        <v>3</v>
      </c>
      <c r="H47" s="8">
        <v>1</v>
      </c>
      <c r="I47" s="17"/>
      <c r="J47" s="23"/>
      <c r="K47" s="17"/>
      <c r="L47" s="28">
        <v>1</v>
      </c>
    </row>
    <row r="48" spans="1:12" ht="11.25" customHeight="1">
      <c r="A48" s="17">
        <v>40</v>
      </c>
      <c r="B48" s="10" t="s">
        <v>13</v>
      </c>
      <c r="C48" s="22" t="s">
        <v>3</v>
      </c>
      <c r="D48" s="10" t="s">
        <v>14</v>
      </c>
      <c r="E48" s="17"/>
      <c r="F48" s="8">
        <v>2</v>
      </c>
      <c r="G48" s="22" t="s">
        <v>3</v>
      </c>
      <c r="H48" s="8">
        <v>0</v>
      </c>
      <c r="I48" s="17"/>
      <c r="J48" s="23"/>
      <c r="K48" s="17"/>
      <c r="L48" s="28">
        <v>1</v>
      </c>
    </row>
    <row r="49" spans="1:12" ht="11.25" customHeight="1">
      <c r="A49" s="17">
        <v>41</v>
      </c>
      <c r="B49" s="10" t="s">
        <v>23</v>
      </c>
      <c r="C49" s="22" t="s">
        <v>3</v>
      </c>
      <c r="D49" s="10" t="s">
        <v>24</v>
      </c>
      <c r="E49" s="17"/>
      <c r="F49" s="8">
        <v>2</v>
      </c>
      <c r="G49" s="22" t="s">
        <v>3</v>
      </c>
      <c r="H49" s="8">
        <v>1</v>
      </c>
      <c r="I49" s="17"/>
      <c r="J49" s="23"/>
      <c r="K49" s="17"/>
      <c r="L49" s="28">
        <v>0</v>
      </c>
    </row>
    <row r="50" spans="1:12" ht="11.25" customHeight="1">
      <c r="A50" s="17">
        <v>42</v>
      </c>
      <c r="B50" s="10" t="s">
        <v>25</v>
      </c>
      <c r="C50" s="22" t="s">
        <v>3</v>
      </c>
      <c r="D50" s="10" t="s">
        <v>22</v>
      </c>
      <c r="E50" s="17"/>
      <c r="F50" s="8">
        <v>2</v>
      </c>
      <c r="G50" s="22" t="s">
        <v>3</v>
      </c>
      <c r="H50" s="8">
        <v>0</v>
      </c>
      <c r="I50" s="17"/>
      <c r="J50" s="23"/>
      <c r="K50" s="17"/>
      <c r="L50" s="28">
        <v>1</v>
      </c>
    </row>
    <row r="51" spans="1:12" ht="11.25" customHeight="1">
      <c r="A51" s="17">
        <v>43</v>
      </c>
      <c r="B51" s="10" t="s">
        <v>21</v>
      </c>
      <c r="C51" s="22" t="s">
        <v>3</v>
      </c>
      <c r="D51" s="10" t="s">
        <v>30</v>
      </c>
      <c r="E51" s="17"/>
      <c r="F51" s="8">
        <v>0</v>
      </c>
      <c r="G51" s="22" t="s">
        <v>3</v>
      </c>
      <c r="H51" s="8">
        <v>3</v>
      </c>
      <c r="I51" s="17"/>
      <c r="J51" s="23"/>
      <c r="K51" s="17"/>
      <c r="L51" s="28">
        <v>1</v>
      </c>
    </row>
    <row r="52" spans="1:12" ht="11.25" customHeight="1">
      <c r="A52" s="17">
        <v>44</v>
      </c>
      <c r="B52" s="10" t="s">
        <v>31</v>
      </c>
      <c r="C52" s="22" t="s">
        <v>3</v>
      </c>
      <c r="D52" s="10" t="s">
        <v>20</v>
      </c>
      <c r="E52" s="17"/>
      <c r="F52" s="8">
        <v>2</v>
      </c>
      <c r="G52" s="22" t="s">
        <v>3</v>
      </c>
      <c r="H52" s="8">
        <v>1</v>
      </c>
      <c r="I52" s="17"/>
      <c r="J52" s="23"/>
      <c r="K52" s="17"/>
      <c r="L52" s="28">
        <v>0</v>
      </c>
    </row>
    <row r="53" spans="1:12" ht="11.25" customHeight="1">
      <c r="A53" s="17">
        <v>45</v>
      </c>
      <c r="B53" s="10" t="s">
        <v>33</v>
      </c>
      <c r="C53" s="22" t="s">
        <v>3</v>
      </c>
      <c r="D53" s="10" t="s">
        <v>34</v>
      </c>
      <c r="E53" s="17"/>
      <c r="F53" s="8">
        <v>2</v>
      </c>
      <c r="G53" s="22" t="s">
        <v>3</v>
      </c>
      <c r="H53" s="8">
        <v>1</v>
      </c>
      <c r="I53" s="17"/>
      <c r="J53" s="23"/>
      <c r="K53" s="17"/>
      <c r="L53" s="28">
        <v>1</v>
      </c>
    </row>
    <row r="54" spans="1:12" ht="11.25" customHeight="1">
      <c r="A54" s="17">
        <v>46</v>
      </c>
      <c r="B54" s="10" t="s">
        <v>35</v>
      </c>
      <c r="C54" s="22" t="s">
        <v>3</v>
      </c>
      <c r="D54" s="10" t="s">
        <v>32</v>
      </c>
      <c r="E54" s="17"/>
      <c r="F54" s="8">
        <v>1</v>
      </c>
      <c r="G54" s="22" t="s">
        <v>3</v>
      </c>
      <c r="H54" s="8">
        <v>5</v>
      </c>
      <c r="I54" s="17"/>
      <c r="J54" s="23"/>
      <c r="K54" s="17"/>
      <c r="L54" s="28">
        <v>1</v>
      </c>
    </row>
    <row r="55" spans="1:12" ht="11.25" customHeight="1">
      <c r="A55" s="17">
        <v>47</v>
      </c>
      <c r="B55" s="10" t="s">
        <v>27</v>
      </c>
      <c r="C55" s="22" t="s">
        <v>3</v>
      </c>
      <c r="D55" s="10" t="s">
        <v>28</v>
      </c>
      <c r="E55" s="17"/>
      <c r="F55" s="8">
        <v>1</v>
      </c>
      <c r="G55" s="22" t="s">
        <v>3</v>
      </c>
      <c r="H55" s="8">
        <v>3</v>
      </c>
      <c r="I55" s="17"/>
      <c r="J55" s="23"/>
      <c r="K55" s="17"/>
      <c r="L55" s="28">
        <v>1</v>
      </c>
    </row>
    <row r="56" spans="1:12" ht="11.25" customHeight="1">
      <c r="A56" s="17">
        <v>48</v>
      </c>
      <c r="B56" s="10" t="s">
        <v>29</v>
      </c>
      <c r="C56" s="22" t="s">
        <v>3</v>
      </c>
      <c r="D56" s="10" t="s">
        <v>26</v>
      </c>
      <c r="E56" s="17"/>
      <c r="F56" s="8">
        <v>0</v>
      </c>
      <c r="G56" s="22" t="s">
        <v>3</v>
      </c>
      <c r="H56" s="8">
        <v>0</v>
      </c>
      <c r="I56" s="17"/>
      <c r="J56" s="23"/>
      <c r="K56" s="17"/>
      <c r="L56" s="28">
        <v>0</v>
      </c>
    </row>
    <row r="57" spans="1:12" ht="10.5">
      <c r="A57" s="17"/>
      <c r="B57" s="10"/>
      <c r="C57" s="16"/>
      <c r="D57" s="10"/>
      <c r="E57" s="17"/>
      <c r="F57" s="16"/>
      <c r="G57" s="17"/>
      <c r="H57" s="16"/>
      <c r="I57" s="17"/>
      <c r="J57" s="17"/>
      <c r="K57" s="17"/>
      <c r="L57" s="16"/>
    </row>
    <row r="58" spans="1:12" ht="12.75" customHeight="1">
      <c r="A58" s="17"/>
      <c r="B58" s="24" t="s">
        <v>61</v>
      </c>
      <c r="C58" s="16"/>
      <c r="D58" s="10"/>
      <c r="E58" s="17"/>
      <c r="F58" s="16"/>
      <c r="G58" s="17"/>
      <c r="H58" s="16"/>
      <c r="I58" s="17"/>
      <c r="J58" s="26" t="s">
        <v>58</v>
      </c>
      <c r="K58" s="119">
        <f>SUM(L9:L56)</f>
        <v>40</v>
      </c>
      <c r="L58" s="120"/>
    </row>
    <row r="59" spans="1:12" ht="12.75" customHeight="1">
      <c r="A59" s="17"/>
      <c r="B59" s="25" t="s">
        <v>57</v>
      </c>
      <c r="C59" s="16"/>
      <c r="D59" s="10"/>
      <c r="E59" s="17"/>
      <c r="F59" s="16"/>
      <c r="G59" s="17"/>
      <c r="H59" s="16"/>
      <c r="I59" s="17"/>
      <c r="J59" s="27" t="s">
        <v>62</v>
      </c>
      <c r="K59" s="121"/>
      <c r="L59" s="122"/>
    </row>
    <row r="60" spans="1:11" ht="12.75" customHeight="1">
      <c r="A60" s="17"/>
      <c r="B60" s="25"/>
      <c r="C60" s="16"/>
      <c r="D60" s="10"/>
      <c r="E60" s="17"/>
      <c r="F60" s="16"/>
      <c r="G60" s="17"/>
      <c r="H60" s="16"/>
      <c r="I60" s="17"/>
      <c r="J60" s="26"/>
      <c r="K60" s="17"/>
    </row>
    <row r="61" spans="1:12" ht="12.75" customHeight="1">
      <c r="A61" s="17"/>
      <c r="B61" s="10"/>
      <c r="C61" s="16"/>
      <c r="D61" s="10"/>
      <c r="E61" s="17"/>
      <c r="F61" s="16"/>
      <c r="G61" s="17"/>
      <c r="H61" s="16"/>
      <c r="I61" s="17"/>
      <c r="J61" s="26" t="s">
        <v>59</v>
      </c>
      <c r="K61" s="119">
        <f>K58+K59</f>
        <v>40</v>
      </c>
      <c r="L61" s="120"/>
    </row>
    <row r="62" spans="1:11" ht="10.5">
      <c r="A62" s="17"/>
      <c r="B62" s="10"/>
      <c r="C62" s="16"/>
      <c r="D62" s="10"/>
      <c r="E62" s="17"/>
      <c r="F62" s="16"/>
      <c r="G62" s="17"/>
      <c r="H62" s="16"/>
      <c r="I62" s="17"/>
      <c r="J62" s="17"/>
      <c r="K62" s="17"/>
    </row>
    <row r="63" spans="1:11" ht="10.5">
      <c r="A63" s="17"/>
      <c r="B63" s="10"/>
      <c r="C63" s="16"/>
      <c r="D63" s="10"/>
      <c r="E63" s="17"/>
      <c r="F63" s="16"/>
      <c r="G63" s="17"/>
      <c r="H63" s="16"/>
      <c r="I63" s="17"/>
      <c r="J63" s="17"/>
      <c r="K63" s="17"/>
    </row>
  </sheetData>
  <sheetProtection password="C96A" sheet="1" objects="1" scenarios="1"/>
  <mergeCells count="4">
    <mergeCell ref="F5:H5"/>
    <mergeCell ref="K58:L58"/>
    <mergeCell ref="K59:L59"/>
    <mergeCell ref="K61:L61"/>
  </mergeCells>
  <printOptions/>
  <pageMargins left="0.42" right="0.34" top="0.43" bottom="0.54" header="0.33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EGE-EUROPE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orders-3</dc:creator>
  <cp:keywords/>
  <dc:description/>
  <cp:lastModifiedBy>orders-3</cp:lastModifiedBy>
  <cp:lastPrinted>2006-07-03T09:20:27Z</cp:lastPrinted>
  <dcterms:created xsi:type="dcterms:W3CDTF">2006-06-01T15:18:47Z</dcterms:created>
  <dcterms:modified xsi:type="dcterms:W3CDTF">2006-07-03T15:51:26Z</dcterms:modified>
  <cp:category/>
  <cp:version/>
  <cp:contentType/>
  <cp:contentStatus/>
</cp:coreProperties>
</file>